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6240" activeTab="1"/>
  </bookViews>
  <sheets>
    <sheet name="sector wise summary" sheetId="1" r:id="rId1"/>
    <sheet name="N0n-plan" sheetId="2" r:id="rId2"/>
    <sheet name="Sheet1" sheetId="3" r:id="rId3"/>
  </sheets>
  <definedNames>
    <definedName name="_xlnm.Print_Area" localSheetId="1">'N0n-plan'!$A$1:$L$113</definedName>
    <definedName name="_xlnm.Print_Area" localSheetId="0">'sector wise summary'!$A$1:$O$28</definedName>
    <definedName name="_xlnm.Print_Area" localSheetId="2">'Sheet1'!$A$1:$L$113</definedName>
    <definedName name="_xlnm.Print_Titles" localSheetId="1">'N0n-plan'!$1:$8</definedName>
    <definedName name="_xlnm.Print_Titles" localSheetId="0">'sector wise summary'!$4:$4</definedName>
  </definedNames>
  <calcPr fullCalcOnLoad="1"/>
</workbook>
</file>

<file path=xl/sharedStrings.xml><?xml version="1.0" encoding="utf-8"?>
<sst xmlns="http://schemas.openxmlformats.org/spreadsheetml/2006/main" count="271" uniqueCount="130">
  <si>
    <t>Archaeological Survey of India</t>
  </si>
  <si>
    <t>National Archives of India</t>
  </si>
  <si>
    <t>Anthropological Survey of India</t>
  </si>
  <si>
    <t>National Museum</t>
  </si>
  <si>
    <t>National Gallery of Modern Art</t>
  </si>
  <si>
    <t>National Library</t>
  </si>
  <si>
    <t>Central Reference Library</t>
  </si>
  <si>
    <t>I.G.R.M.S., Bhopal</t>
  </si>
  <si>
    <t>National Council of Science Museums</t>
  </si>
  <si>
    <t>Nehru Memorial Museum &amp; Library</t>
  </si>
  <si>
    <t>Sangeet Natak Akademi</t>
  </si>
  <si>
    <t>Sahitya Akademi</t>
  </si>
  <si>
    <t>Lalit Kala Akademi</t>
  </si>
  <si>
    <t>National School of Drama</t>
  </si>
  <si>
    <t>C.C.R.T., New Delhi</t>
  </si>
  <si>
    <t>Gandhi Smriti and Darshan Samiti</t>
  </si>
  <si>
    <t>Allahabad Museum</t>
  </si>
  <si>
    <t>Delhi Public Library</t>
  </si>
  <si>
    <t>Central Institute of Buddhist Studies</t>
  </si>
  <si>
    <t>Victoria Memorial Hall</t>
  </si>
  <si>
    <t>Indian Museum</t>
  </si>
  <si>
    <t>Salar Jung Museum</t>
  </si>
  <si>
    <t>Khuda Baksh Oriental Public Lib.</t>
  </si>
  <si>
    <t>Rampur Raza Library</t>
  </si>
  <si>
    <t>Kalakshetra Foundation</t>
  </si>
  <si>
    <t>Nav Nalanda Mahavihara</t>
  </si>
  <si>
    <t xml:space="preserve">IGNCA </t>
  </si>
  <si>
    <t>Centenaries and Celebration</t>
  </si>
  <si>
    <t>Maintenance of National Memorials</t>
  </si>
  <si>
    <t>Asstt. To cul. Orgns.(R.K. Mission)</t>
  </si>
  <si>
    <t>Secretariat and Admn.</t>
  </si>
  <si>
    <t>Central Sectt. Library</t>
  </si>
  <si>
    <t>Vrindavan Research Institute</t>
  </si>
  <si>
    <t>Central Library</t>
  </si>
  <si>
    <t>Contribution to ICCRON, Rome</t>
  </si>
  <si>
    <t>Inst./Indiv. engagaged in lit. activities</t>
  </si>
  <si>
    <t>Festival of India</t>
  </si>
  <si>
    <t>Prest. Of Books &amp; Art Objects</t>
  </si>
  <si>
    <t>Travel Subsidy</t>
  </si>
  <si>
    <t>Delegation under CEP</t>
  </si>
  <si>
    <t>Other Exp(TA/DA)</t>
  </si>
  <si>
    <t>Inter.Cu. Act.&amp; Indo-fried.Society</t>
  </si>
  <si>
    <t>Gandhi Peace Prize</t>
  </si>
  <si>
    <t>Cobtribution to WHF</t>
  </si>
  <si>
    <t>Scholarships to young workers</t>
  </si>
  <si>
    <t>Other Items (India House, Paris)</t>
  </si>
  <si>
    <t>Sikkim Research Inst. Of Tibetology</t>
  </si>
  <si>
    <t>Central Tibetan Library</t>
  </si>
  <si>
    <t>Central Inst. of Hr. Tibetan Studies</t>
  </si>
  <si>
    <t>Direction &amp; Admn.</t>
  </si>
  <si>
    <t>Archives</t>
  </si>
  <si>
    <t>Public Libraries</t>
  </si>
  <si>
    <t>Total (Archives)</t>
  </si>
  <si>
    <t>Promotion &amp; Dissemination</t>
  </si>
  <si>
    <t>Total (Promotion &amp; Dissemination)</t>
  </si>
  <si>
    <t>Akademies</t>
  </si>
  <si>
    <t>Total (Akademies)</t>
  </si>
  <si>
    <t>3A</t>
  </si>
  <si>
    <t>3B</t>
  </si>
  <si>
    <t>Anthropology &amp; Ethnology</t>
  </si>
  <si>
    <t>Total (Anthropology &amp; Ethnology)</t>
  </si>
  <si>
    <t>Buddhist &amp; Tibetan Studies</t>
  </si>
  <si>
    <t>Total (Buddhist &amp; Tibetan Studies)</t>
  </si>
  <si>
    <t>Musems</t>
  </si>
  <si>
    <t>International Cultural Relations</t>
  </si>
  <si>
    <t>Shanker International Child. Competi.</t>
  </si>
  <si>
    <t>Total (ICR)</t>
  </si>
  <si>
    <t>Total (Musems)</t>
  </si>
  <si>
    <t>Total (Public Librarries)</t>
  </si>
  <si>
    <t>N.R.L.C., Lucknow</t>
  </si>
  <si>
    <t>MAKAI, Calcutta</t>
  </si>
  <si>
    <t>Connemera Library</t>
  </si>
  <si>
    <t>Khalsa Panth</t>
  </si>
  <si>
    <t>2005-06</t>
  </si>
  <si>
    <t>Contribution to UNESCO</t>
  </si>
  <si>
    <t>Museums</t>
  </si>
  <si>
    <t>ICR</t>
  </si>
  <si>
    <t>Celebrations</t>
  </si>
  <si>
    <t>IGNCA</t>
  </si>
  <si>
    <t>Total</t>
  </si>
  <si>
    <t>B.E</t>
  </si>
  <si>
    <t>R.E.</t>
  </si>
  <si>
    <t>Actual Expd.</t>
  </si>
  <si>
    <t>Organization/ Scheme</t>
  </si>
  <si>
    <t>S. No.</t>
  </si>
  <si>
    <t>2006-07</t>
  </si>
  <si>
    <t>RE</t>
  </si>
  <si>
    <t>2007-08</t>
  </si>
  <si>
    <t>BE</t>
  </si>
  <si>
    <t>150th Anniversary of 1st war of Independence</t>
  </si>
  <si>
    <t>Centenery and Anniversaries Celebrations</t>
  </si>
  <si>
    <t xml:space="preserve"> Grand Total</t>
  </si>
  <si>
    <t>\</t>
  </si>
  <si>
    <t>Award of Scholarships to Artists in the Field of Performing, Literay and Visual Arts</t>
  </si>
  <si>
    <t xml:space="preserve"> Financial Assitance for Professional Group &amp; Individuals for Specfied Performing Art Projects</t>
  </si>
  <si>
    <t>Finacial Assistance to Persons Distinguished in Letters, Arts and Such other walks of Life who may be in indigent circumstances</t>
  </si>
  <si>
    <t>National Museum Institute of History of Art, Conservation and Museology</t>
  </si>
  <si>
    <t>Raja Rammohan Roy Library Foundation</t>
  </si>
  <si>
    <t xml:space="preserve">Position of the outstanding Utilisation Certificates: </t>
  </si>
  <si>
    <t>(Rs. In Crore)</t>
  </si>
  <si>
    <t>2008-09</t>
  </si>
  <si>
    <t>Development of Dandi Heritage Corridor</t>
  </si>
  <si>
    <t>Kuka Martyars Memorial at Mallerkotla, Punjab</t>
  </si>
  <si>
    <t>Ter-Centenary of Guru-ta-Gaddi</t>
  </si>
  <si>
    <t>Total (Celebrations)</t>
  </si>
  <si>
    <t>Construction of Memorial at Dandi</t>
  </si>
  <si>
    <t>Asiatic Society, Kolkata</t>
  </si>
  <si>
    <t>Asiatic Society, Mumbai</t>
  </si>
  <si>
    <t>Clelebration of Birth Centenary of Lal Bahadur Shastri</t>
  </si>
  <si>
    <t>Anthropology &amp; Ethonology</t>
  </si>
  <si>
    <t>Memorials &amp; Others</t>
  </si>
  <si>
    <t xml:space="preserve">Memorials &amp; Other </t>
  </si>
  <si>
    <t>Total (Memorials &amp; Others)</t>
  </si>
  <si>
    <t>2009-10</t>
  </si>
  <si>
    <t>2550th Anniversary of Mahaparinirvan of Lord Buddha</t>
  </si>
  <si>
    <t>Trave Grant to Eminent Artists</t>
  </si>
  <si>
    <t>Development of Jallianwalabagh Memorial</t>
  </si>
  <si>
    <t>Rs. in Crore</t>
  </si>
  <si>
    <t>Actual Exp.</t>
  </si>
  <si>
    <t xml:space="preserve">Actual Exp.        </t>
  </si>
  <si>
    <t xml:space="preserve">  Actual Exp.       </t>
  </si>
  <si>
    <t>Chapter V</t>
  </si>
  <si>
    <t xml:space="preserve">Actual Exp.         </t>
  </si>
  <si>
    <t xml:space="preserve">  Actual Exp.  </t>
  </si>
  <si>
    <t>Outcome Budget 2009-10</t>
  </si>
  <si>
    <t>Scheme-wise  Allocation and Expenditure (Non Plan ) during 2006-07 to 2008-09 and Allocation for 2009-10</t>
  </si>
  <si>
    <t>Scheme-wise  Non Plan Allocation and Expenditure from 2006-07 to 2008-09 and Allocation for 2009-10</t>
  </si>
  <si>
    <t>Sector-wise  Non Plan Allocation and Expenditure   from 2006-07 to 2008-09 and Allocation for 2009-10</t>
  </si>
  <si>
    <t xml:space="preserve"> The pendency of Utilization Certificates (UCs) has come down from 3650 for the grants released upto 1.04.2007, involving an amount of Rs. 183.42 crore to 3371 involving Rs. 156.36 crore as on 1.4.2008.  The number of UCs liquidated upto  31.03.2008 was 316 involving an amount of Rs. 27.06 crore.  Therefore, it may be seen that the number of UCs pending and the amount involved has considerably come down.  This was due to the efforts made by the Ministry to reconcile the pending UCs by the concerned Sections with PAO (Culture).  The continuous efforts made by the Ministry has resulted in bringing down the number of UCs and the amount involved in an appreciable manner.</t>
  </si>
  <si>
    <t>Sector/ Organization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</si>
</sst>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
    <numFmt numFmtId="182" formatCode="0.00;[Red]0.00"/>
    <numFmt numFmtId="183" formatCode="&quot;Yes&quot;;&quot;Yes&quot;;&quot;No&quot;"/>
    <numFmt numFmtId="184" formatCode="&quot;True&quot;;&quot;True&quot;;&quot;False&quot;"/>
    <numFmt numFmtId="185" formatCode="&quot;On&quot;;&quot;On&quot;;&quot;Off&quot;"/>
    <numFmt numFmtId="186" formatCode="[$€-2]\ #,##0.00_);[Red]\([$€-2]\ #,##0.00\)"/>
  </numFmts>
  <fonts count="43">
    <font>
      <sz val="10"/>
      <name val="Arial"/>
      <family val="0"/>
    </font>
    <font>
      <u val="single"/>
      <sz val="10"/>
      <color indexed="12"/>
      <name val="Arial"/>
      <family val="0"/>
    </font>
    <font>
      <u val="single"/>
      <sz val="10"/>
      <color indexed="36"/>
      <name val="Arial"/>
      <family val="0"/>
    </font>
    <font>
      <sz val="11"/>
      <name val="Arial"/>
      <family val="0"/>
    </font>
    <font>
      <b/>
      <sz val="11"/>
      <name val="Arial"/>
      <family val="0"/>
    </font>
    <font>
      <sz val="10"/>
      <name val="Tahoma"/>
      <family val="2"/>
    </font>
    <font>
      <b/>
      <sz val="10"/>
      <name val="Arial"/>
      <family val="2"/>
    </font>
    <font>
      <b/>
      <sz val="14"/>
      <name val="Tahoma"/>
      <family val="2"/>
    </font>
    <font>
      <b/>
      <sz val="2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center"/>
    </xf>
    <xf numFmtId="0" fontId="4" fillId="0" borderId="10" xfId="0" applyFont="1" applyBorder="1" applyAlignment="1">
      <alignment/>
    </xf>
    <xf numFmtId="2" fontId="4" fillId="0" borderId="10" xfId="0" applyNumberFormat="1" applyFont="1" applyBorder="1" applyAlignment="1">
      <alignment/>
    </xf>
    <xf numFmtId="0" fontId="3" fillId="0" borderId="10" xfId="0" applyFont="1" applyBorder="1" applyAlignment="1">
      <alignment/>
    </xf>
    <xf numFmtId="0" fontId="3" fillId="0" borderId="11" xfId="0" applyFont="1" applyFill="1" applyBorder="1" applyAlignment="1">
      <alignment/>
    </xf>
    <xf numFmtId="0" fontId="3" fillId="0" borderId="12" xfId="0" applyFont="1" applyBorder="1" applyAlignment="1">
      <alignment/>
    </xf>
    <xf numFmtId="2" fontId="3" fillId="0" borderId="10" xfId="0" applyNumberFormat="1" applyFont="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4" fillId="0" borderId="12" xfId="0" applyFont="1" applyFill="1" applyBorder="1" applyAlignment="1">
      <alignment/>
    </xf>
    <xf numFmtId="0" fontId="4" fillId="0" borderId="11" xfId="0" applyFont="1" applyBorder="1" applyAlignment="1">
      <alignment/>
    </xf>
    <xf numFmtId="0" fontId="3" fillId="0" borderId="13" xfId="0" applyFont="1" applyBorder="1" applyAlignment="1">
      <alignment/>
    </xf>
    <xf numFmtId="0" fontId="4" fillId="0" borderId="12" xfId="0" applyFont="1" applyBorder="1" applyAlignment="1">
      <alignment/>
    </xf>
    <xf numFmtId="0" fontId="3" fillId="0" borderId="12" xfId="0" applyFont="1" applyFill="1" applyBorder="1" applyAlignment="1">
      <alignment wrapText="1"/>
    </xf>
    <xf numFmtId="0" fontId="3" fillId="0" borderId="0" xfId="0" applyFont="1" applyAlignment="1">
      <alignment wrapText="1"/>
    </xf>
    <xf numFmtId="0" fontId="4" fillId="0" borderId="10" xfId="0" applyFont="1" applyFill="1" applyBorder="1" applyAlignment="1">
      <alignment/>
    </xf>
    <xf numFmtId="2" fontId="4" fillId="0" borderId="10" xfId="0" applyNumberFormat="1" applyFont="1" applyBorder="1" applyAlignment="1">
      <alignment/>
    </xf>
    <xf numFmtId="0" fontId="3" fillId="0" borderId="0" xfId="0" applyFont="1" applyAlignment="1">
      <alignment vertical="top" wrapText="1"/>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Alignment="1">
      <alignment vertical="top"/>
    </xf>
    <xf numFmtId="0" fontId="4" fillId="0" borderId="10" xfId="0" applyFont="1" applyBorder="1" applyAlignment="1">
      <alignment horizontal="center"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3" fillId="0" borderId="10" xfId="0" applyFont="1" applyBorder="1" applyAlignment="1">
      <alignment horizontal="center" wrapText="1"/>
    </xf>
    <xf numFmtId="0" fontId="3" fillId="0" borderId="0" xfId="0" applyFont="1" applyAlignment="1">
      <alignment horizontal="center"/>
    </xf>
    <xf numFmtId="0" fontId="5" fillId="0" borderId="10" xfId="0" applyFont="1" applyBorder="1" applyAlignment="1">
      <alignment vertical="top" wrapText="1"/>
    </xf>
    <xf numFmtId="0" fontId="3" fillId="0" borderId="12" xfId="0" applyFont="1" applyFill="1" applyBorder="1" applyAlignment="1">
      <alignment vertical="justify" wrapText="1"/>
    </xf>
    <xf numFmtId="0" fontId="4" fillId="0" borderId="12" xfId="0" applyFont="1" applyFill="1" applyBorder="1" applyAlignment="1">
      <alignment vertical="justify" wrapText="1"/>
    </xf>
    <xf numFmtId="182" fontId="3" fillId="0" borderId="10" xfId="0" applyNumberFormat="1" applyFont="1" applyBorder="1" applyAlignment="1">
      <alignment/>
    </xf>
    <xf numFmtId="182" fontId="3" fillId="0" borderId="10" xfId="0" applyNumberFormat="1" applyFont="1" applyBorder="1" applyAlignment="1">
      <alignment wrapText="1"/>
    </xf>
    <xf numFmtId="0" fontId="3" fillId="0" borderId="10" xfId="0" applyFont="1" applyFill="1" applyBorder="1" applyAlignment="1">
      <alignment vertical="top" wrapText="1"/>
    </xf>
    <xf numFmtId="0" fontId="3" fillId="0" borderId="10" xfId="0" applyNumberFormat="1" applyFont="1" applyBorder="1" applyAlignment="1">
      <alignment vertical="top"/>
    </xf>
    <xf numFmtId="0" fontId="4" fillId="0" borderId="12" xfId="0" applyFont="1" applyBorder="1" applyAlignment="1">
      <alignment wrapText="1"/>
    </xf>
    <xf numFmtId="2" fontId="3" fillId="0" borderId="10" xfId="0" applyNumberFormat="1" applyFont="1" applyBorder="1" applyAlignment="1">
      <alignment/>
    </xf>
    <xf numFmtId="182" fontId="3" fillId="0" borderId="10" xfId="0" applyNumberFormat="1" applyFont="1" applyBorder="1" applyAlignment="1">
      <alignment vertical="top"/>
    </xf>
    <xf numFmtId="182" fontId="4" fillId="0" borderId="10" xfId="0" applyNumberFormat="1" applyFont="1" applyBorder="1" applyAlignment="1">
      <alignment/>
    </xf>
    <xf numFmtId="182" fontId="4" fillId="0" borderId="10" xfId="0" applyNumberFormat="1" applyFont="1" applyBorder="1" applyAlignment="1">
      <alignment/>
    </xf>
    <xf numFmtId="0" fontId="3" fillId="0" borderId="12" xfId="0" applyFont="1" applyFill="1" applyBorder="1" applyAlignment="1">
      <alignment vertical="justify" wrapText="1"/>
    </xf>
    <xf numFmtId="0" fontId="4" fillId="0" borderId="10" xfId="0" applyFont="1" applyBorder="1" applyAlignment="1">
      <alignment vertical="top"/>
    </xf>
    <xf numFmtId="0" fontId="4" fillId="0" borderId="10" xfId="0" applyFont="1" applyBorder="1" applyAlignment="1">
      <alignment vertical="top" wrapText="1"/>
    </xf>
    <xf numFmtId="0" fontId="4" fillId="0" borderId="10" xfId="0" applyFont="1" applyBorder="1" applyAlignment="1">
      <alignment horizontal="center" vertical="top" wrapText="1"/>
    </xf>
    <xf numFmtId="2" fontId="3" fillId="0" borderId="10" xfId="0" applyNumberFormat="1" applyFont="1" applyBorder="1" applyAlignment="1">
      <alignment vertical="center"/>
    </xf>
    <xf numFmtId="2" fontId="4" fillId="0" borderId="10" xfId="0" applyNumberFormat="1" applyFont="1" applyBorder="1" applyAlignment="1">
      <alignment vertical="center"/>
    </xf>
    <xf numFmtId="0" fontId="7" fillId="0" borderId="0" xfId="0" applyFont="1" applyAlignment="1">
      <alignment vertical="top"/>
    </xf>
    <xf numFmtId="2" fontId="3" fillId="0" borderId="10" xfId="0" applyNumberFormat="1" applyFont="1" applyBorder="1" applyAlignment="1">
      <alignment/>
    </xf>
    <xf numFmtId="0" fontId="4" fillId="0" borderId="10" xfId="0" applyFont="1" applyBorder="1" applyAlignment="1">
      <alignment wrapText="1"/>
    </xf>
    <xf numFmtId="0" fontId="8" fillId="0" borderId="0" xfId="0" applyFont="1" applyAlignment="1">
      <alignment/>
    </xf>
    <xf numFmtId="0" fontId="0" fillId="0" borderId="0" xfId="0" applyAlignment="1">
      <alignment wrapText="1"/>
    </xf>
    <xf numFmtId="2" fontId="3" fillId="0" borderId="10" xfId="0" applyNumberFormat="1" applyFont="1" applyBorder="1" applyAlignment="1">
      <alignment horizontal="right" vertical="center"/>
    </xf>
    <xf numFmtId="0" fontId="3" fillId="0" borderId="0" xfId="0" applyFont="1" applyAlignment="1">
      <alignment horizontal="left" vertical="top" wrapText="1"/>
    </xf>
    <xf numFmtId="0" fontId="8" fillId="0" borderId="0" xfId="0" applyFont="1" applyAlignment="1">
      <alignment horizontal="center"/>
    </xf>
    <xf numFmtId="0" fontId="3" fillId="0" borderId="0" xfId="0" applyFont="1" applyBorder="1" applyAlignment="1">
      <alignment horizontal="right" vertical="top" wrapText="1"/>
    </xf>
    <xf numFmtId="0" fontId="4" fillId="0" borderId="10"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left" wrapText="1"/>
    </xf>
    <xf numFmtId="0" fontId="7" fillId="0" borderId="0" xfId="0" applyFont="1" applyAlignment="1">
      <alignment horizontal="center" vertical="top" wrapText="1"/>
    </xf>
    <xf numFmtId="0" fontId="3" fillId="0" borderId="10" xfId="0" applyFont="1" applyFill="1" applyBorder="1" applyAlignment="1">
      <alignment horizontal="center" vertical="top" wrapText="1"/>
    </xf>
    <xf numFmtId="0" fontId="3" fillId="0" borderId="15" xfId="0" applyFont="1" applyFill="1" applyBorder="1" applyAlignment="1">
      <alignment horizontal="center" vertical="top" wrapText="1"/>
    </xf>
    <xf numFmtId="0" fontId="6" fillId="0" borderId="17" xfId="0" applyFont="1" applyBorder="1" applyAlignment="1">
      <alignment horizontal="right" vertical="top"/>
    </xf>
    <xf numFmtId="0" fontId="3" fillId="0" borderId="18"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8" xfId="0" applyFont="1" applyFill="1" applyBorder="1" applyAlignment="1">
      <alignment horizontal="center" vertical="top" wrapText="1"/>
    </xf>
    <xf numFmtId="0" fontId="4" fillId="0" borderId="18" xfId="0" applyFont="1" applyBorder="1" applyAlignment="1">
      <alignment horizontal="center" vertical="top" wrapText="1"/>
    </xf>
    <xf numFmtId="0" fontId="4" fillId="0" borderId="14" xfId="0" applyFont="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Border="1" applyAlignment="1">
      <alignment horizontal="center"/>
    </xf>
    <xf numFmtId="0" fontId="4" fillId="0" borderId="18"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4"/>
  <sheetViews>
    <sheetView view="pageBreakPreview" zoomScaleNormal="75" zoomScaleSheetLayoutView="100" zoomScalePageLayoutView="0" workbookViewId="0" topLeftCell="A1">
      <selection activeCell="F5" sqref="F5:H5"/>
    </sheetView>
  </sheetViews>
  <sheetFormatPr defaultColWidth="9.140625" defaultRowHeight="12.75"/>
  <cols>
    <col min="1" max="1" width="7.57421875" style="30" customWidth="1"/>
    <col min="2" max="2" width="29.8515625" style="17" customWidth="1"/>
    <col min="3" max="5" width="10.8515625" style="1" hidden="1" customWidth="1"/>
    <col min="6" max="6" width="10.28125" style="1" customWidth="1"/>
    <col min="7" max="7" width="9.8515625" style="1" customWidth="1"/>
    <col min="8" max="8" width="10.28125" style="1" customWidth="1"/>
    <col min="9" max="9" width="9.8515625" style="1" customWidth="1"/>
    <col min="10" max="10" width="9.140625" style="1" customWidth="1"/>
    <col min="11" max="11" width="8.8515625" style="1" customWidth="1"/>
    <col min="12" max="16384" width="9.140625" style="1" customWidth="1"/>
  </cols>
  <sheetData>
    <row r="1" spans="1:15" ht="27">
      <c r="A1" s="56" t="s">
        <v>124</v>
      </c>
      <c r="B1" s="56"/>
      <c r="C1" s="56"/>
      <c r="D1" s="56"/>
      <c r="E1" s="56"/>
      <c r="F1" s="56"/>
      <c r="G1" s="56"/>
      <c r="H1" s="56"/>
      <c r="I1" s="56"/>
      <c r="J1" s="56"/>
      <c r="K1" s="56"/>
      <c r="L1" s="56"/>
      <c r="M1" s="56"/>
      <c r="N1" s="56"/>
      <c r="O1" s="56"/>
    </row>
    <row r="2" spans="1:15" ht="27">
      <c r="A2" s="56" t="s">
        <v>121</v>
      </c>
      <c r="B2" s="56"/>
      <c r="C2" s="56"/>
      <c r="D2" s="56"/>
      <c r="E2" s="56"/>
      <c r="F2" s="56"/>
      <c r="G2" s="56"/>
      <c r="H2" s="56"/>
      <c r="I2" s="56"/>
      <c r="J2" s="56"/>
      <c r="K2" s="56"/>
      <c r="L2" s="56"/>
      <c r="M2" s="56"/>
      <c r="N2" s="56"/>
      <c r="O2" s="56"/>
    </row>
    <row r="3" spans="1:15" ht="35.25" customHeight="1">
      <c r="A3" s="63" t="s">
        <v>127</v>
      </c>
      <c r="B3" s="63"/>
      <c r="C3" s="63"/>
      <c r="D3" s="63"/>
      <c r="E3" s="63"/>
      <c r="F3" s="63"/>
      <c r="G3" s="63"/>
      <c r="H3" s="63"/>
      <c r="I3" s="63"/>
      <c r="J3" s="63"/>
      <c r="K3" s="63"/>
      <c r="L3" s="63"/>
      <c r="M3" s="63"/>
      <c r="N3" s="63"/>
      <c r="O3" s="63"/>
    </row>
    <row r="4" spans="1:15" s="20" customFormat="1" ht="15" customHeight="1" thickBot="1">
      <c r="A4" s="57" t="s">
        <v>117</v>
      </c>
      <c r="B4" s="57"/>
      <c r="C4" s="57"/>
      <c r="D4" s="57"/>
      <c r="E4" s="57"/>
      <c r="F4" s="57"/>
      <c r="G4" s="57"/>
      <c r="H4" s="57"/>
      <c r="I4" s="57"/>
      <c r="J4" s="57"/>
      <c r="K4" s="57"/>
      <c r="L4" s="57"/>
      <c r="M4" s="57"/>
      <c r="N4" s="57"/>
      <c r="O4" s="57"/>
    </row>
    <row r="5" spans="1:15" s="23" customFormat="1" ht="27" customHeight="1">
      <c r="A5" s="60" t="s">
        <v>84</v>
      </c>
      <c r="B5" s="78" t="s">
        <v>129</v>
      </c>
      <c r="C5" s="60" t="s">
        <v>73</v>
      </c>
      <c r="D5" s="60"/>
      <c r="E5" s="60"/>
      <c r="F5" s="60" t="s">
        <v>85</v>
      </c>
      <c r="G5" s="60"/>
      <c r="H5" s="60"/>
      <c r="I5" s="60" t="s">
        <v>87</v>
      </c>
      <c r="J5" s="60"/>
      <c r="K5" s="60"/>
      <c r="L5" s="60" t="s">
        <v>100</v>
      </c>
      <c r="M5" s="60"/>
      <c r="N5" s="60"/>
      <c r="O5" s="44" t="s">
        <v>113</v>
      </c>
    </row>
    <row r="6" spans="1:15" s="23" customFormat="1" ht="27" customHeight="1">
      <c r="A6" s="60"/>
      <c r="B6" s="79"/>
      <c r="C6" s="64" t="s">
        <v>80</v>
      </c>
      <c r="D6" s="64" t="s">
        <v>81</v>
      </c>
      <c r="E6" s="64" t="s">
        <v>82</v>
      </c>
      <c r="F6" s="58" t="s">
        <v>80</v>
      </c>
      <c r="G6" s="58" t="s">
        <v>81</v>
      </c>
      <c r="H6" s="58" t="s">
        <v>118</v>
      </c>
      <c r="I6" s="58" t="s">
        <v>80</v>
      </c>
      <c r="J6" s="58" t="s">
        <v>81</v>
      </c>
      <c r="K6" s="58" t="s">
        <v>119</v>
      </c>
      <c r="L6" s="60" t="s">
        <v>88</v>
      </c>
      <c r="M6" s="58" t="s">
        <v>81</v>
      </c>
      <c r="N6" s="58" t="s">
        <v>122</v>
      </c>
      <c r="O6" s="60" t="s">
        <v>88</v>
      </c>
    </row>
    <row r="7" spans="1:15" s="23" customFormat="1" ht="35.25" customHeight="1">
      <c r="A7" s="60"/>
      <c r="B7" s="79"/>
      <c r="C7" s="65"/>
      <c r="D7" s="65"/>
      <c r="E7" s="65"/>
      <c r="F7" s="59"/>
      <c r="G7" s="59"/>
      <c r="H7" s="59"/>
      <c r="I7" s="59"/>
      <c r="J7" s="59"/>
      <c r="K7" s="59"/>
      <c r="L7" s="61"/>
      <c r="M7" s="59"/>
      <c r="N7" s="59"/>
      <c r="O7" s="61"/>
    </row>
    <row r="8" spans="1:15" s="23" customFormat="1" ht="17.25" customHeight="1">
      <c r="A8" s="24">
        <v>1</v>
      </c>
      <c r="B8" s="46">
        <v>2</v>
      </c>
      <c r="C8" s="24">
        <v>3</v>
      </c>
      <c r="D8" s="24">
        <v>4</v>
      </c>
      <c r="E8" s="24">
        <v>5</v>
      </c>
      <c r="F8" s="24">
        <v>3</v>
      </c>
      <c r="G8" s="24">
        <v>4</v>
      </c>
      <c r="H8" s="24">
        <v>5</v>
      </c>
      <c r="I8" s="24">
        <v>6</v>
      </c>
      <c r="J8" s="44">
        <v>7</v>
      </c>
      <c r="K8" s="44">
        <v>8</v>
      </c>
      <c r="L8" s="44">
        <v>9</v>
      </c>
      <c r="M8" s="44">
        <v>10</v>
      </c>
      <c r="N8" s="44">
        <v>11</v>
      </c>
      <c r="O8" s="44">
        <v>12</v>
      </c>
    </row>
    <row r="9" spans="1:15" s="23" customFormat="1" ht="20.25" customHeight="1">
      <c r="A9" s="3">
        <v>1</v>
      </c>
      <c r="B9" s="50" t="str">
        <f>'N0n-plan'!B9</f>
        <v>Archaeological Survey of India</v>
      </c>
      <c r="C9" s="47" t="e">
        <f>'N0n-plan'!#REF!</f>
        <v>#REF!</v>
      </c>
      <c r="D9" s="47" t="e">
        <f>'N0n-plan'!#REF!</f>
        <v>#REF!</v>
      </c>
      <c r="E9" s="47" t="e">
        <f>'N0n-plan'!#REF!</f>
        <v>#REF!</v>
      </c>
      <c r="F9" s="47">
        <f>'N0n-plan'!C9</f>
        <v>177</v>
      </c>
      <c r="G9" s="47">
        <f>'N0n-plan'!D9</f>
        <v>173.5</v>
      </c>
      <c r="H9" s="47">
        <f>'N0n-plan'!E9</f>
        <v>171.68</v>
      </c>
      <c r="I9" s="47">
        <f>'N0n-plan'!F9</f>
        <v>185.5</v>
      </c>
      <c r="J9" s="47">
        <f>'N0n-plan'!G9</f>
        <v>185.5</v>
      </c>
      <c r="K9" s="47">
        <v>185.87</v>
      </c>
      <c r="L9" s="47">
        <f>'N0n-plan'!I9</f>
        <v>201</v>
      </c>
      <c r="M9" s="47">
        <v>223.3</v>
      </c>
      <c r="N9" s="47">
        <v>232.2</v>
      </c>
      <c r="O9" s="47">
        <v>268.7</v>
      </c>
    </row>
    <row r="10" spans="1:15" s="23" customFormat="1" ht="20.25" customHeight="1">
      <c r="A10" s="3">
        <v>2</v>
      </c>
      <c r="B10" s="50" t="str">
        <f>'N0n-plan'!B12</f>
        <v>Secretariat and Admn.</v>
      </c>
      <c r="C10" s="47" t="e">
        <f>'N0n-plan'!#REF!</f>
        <v>#REF!</v>
      </c>
      <c r="D10" s="47" t="e">
        <f>'N0n-plan'!#REF!</f>
        <v>#REF!</v>
      </c>
      <c r="E10" s="47" t="e">
        <f>'N0n-plan'!#REF!</f>
        <v>#REF!</v>
      </c>
      <c r="F10" s="47">
        <f>'N0n-plan'!C12</f>
        <v>10.6</v>
      </c>
      <c r="G10" s="47">
        <f>'N0n-plan'!D12</f>
        <v>10.6</v>
      </c>
      <c r="H10" s="47">
        <f>'N0n-plan'!E12</f>
        <v>8.84</v>
      </c>
      <c r="I10" s="47">
        <f>'N0n-plan'!F12</f>
        <v>11.7</v>
      </c>
      <c r="J10" s="47">
        <f>'N0n-plan'!G12</f>
        <v>11.7</v>
      </c>
      <c r="K10" s="47">
        <v>9.53</v>
      </c>
      <c r="L10" s="47">
        <f>'N0n-plan'!I12</f>
        <v>12.2</v>
      </c>
      <c r="M10" s="47">
        <v>14.4</v>
      </c>
      <c r="N10" s="47">
        <v>14.09</v>
      </c>
      <c r="O10" s="47">
        <v>17</v>
      </c>
    </row>
    <row r="11" spans="1:15" s="23" customFormat="1" ht="20.25" customHeight="1">
      <c r="A11" s="3">
        <v>3</v>
      </c>
      <c r="B11" s="50" t="s">
        <v>53</v>
      </c>
      <c r="C11" s="47" t="e">
        <f>'N0n-plan'!#REF!</f>
        <v>#REF!</v>
      </c>
      <c r="D11" s="47" t="e">
        <f>'N0n-plan'!#REF!</f>
        <v>#REF!</v>
      </c>
      <c r="E11" s="47" t="e">
        <f>'N0n-plan'!#REF!</f>
        <v>#REF!</v>
      </c>
      <c r="F11" s="47">
        <f>'N0n-plan'!C34</f>
        <v>29.449999999999996</v>
      </c>
      <c r="G11" s="47">
        <f>'N0n-plan'!D34</f>
        <v>28.869999999999997</v>
      </c>
      <c r="H11" s="47">
        <f>'N0n-plan'!E34</f>
        <v>27.35</v>
      </c>
      <c r="I11" s="47">
        <f>'N0n-plan'!F34</f>
        <v>31.830000000000002</v>
      </c>
      <c r="J11" s="47">
        <f>'N0n-plan'!G34</f>
        <v>31.979999999999997</v>
      </c>
      <c r="K11" s="47">
        <v>27.79</v>
      </c>
      <c r="L11" s="47">
        <f>'N0n-plan'!I34</f>
        <v>35.019999999999996</v>
      </c>
      <c r="M11" s="47">
        <v>34.28</v>
      </c>
      <c r="N11" s="47">
        <v>42.47</v>
      </c>
      <c r="O11" s="47">
        <v>45</v>
      </c>
    </row>
    <row r="12" spans="1:15" s="23" customFormat="1" ht="21.75" customHeight="1">
      <c r="A12" s="3">
        <v>4</v>
      </c>
      <c r="B12" s="50" t="s">
        <v>109</v>
      </c>
      <c r="C12" s="47" t="e">
        <f>'N0n-plan'!#REF!</f>
        <v>#REF!</v>
      </c>
      <c r="D12" s="47" t="e">
        <f>'N0n-plan'!#REF!</f>
        <v>#REF!</v>
      </c>
      <c r="E12" s="47" t="e">
        <f>'N0n-plan'!#REF!</f>
        <v>#REF!</v>
      </c>
      <c r="F12" s="47">
        <f>'N0n-plan'!C39</f>
        <v>12.26</v>
      </c>
      <c r="G12" s="47">
        <f>'N0n-plan'!D39</f>
        <v>12.2</v>
      </c>
      <c r="H12" s="47">
        <f>'N0n-plan'!E39</f>
        <v>12.14</v>
      </c>
      <c r="I12" s="47">
        <f>'N0n-plan'!F39</f>
        <v>13.1</v>
      </c>
      <c r="J12" s="47">
        <f>'N0n-plan'!G39</f>
        <v>13.2</v>
      </c>
      <c r="K12" s="47">
        <v>12.72</v>
      </c>
      <c r="L12" s="47">
        <f>'N0n-plan'!I39</f>
        <v>13.7</v>
      </c>
      <c r="M12" s="47">
        <v>16.9</v>
      </c>
      <c r="N12" s="47">
        <v>17.44</v>
      </c>
      <c r="O12" s="47">
        <v>19</v>
      </c>
    </row>
    <row r="13" spans="1:16" s="23" customFormat="1" ht="19.5" customHeight="1">
      <c r="A13" s="3">
        <v>5</v>
      </c>
      <c r="B13" s="50" t="s">
        <v>50</v>
      </c>
      <c r="C13" s="47" t="e">
        <f>'N0n-plan'!#REF!</f>
        <v>#REF!</v>
      </c>
      <c r="D13" s="47" t="e">
        <f>'N0n-plan'!#REF!</f>
        <v>#REF!</v>
      </c>
      <c r="E13" s="47" t="e">
        <f>'N0n-plan'!#REF!</f>
        <v>#REF!</v>
      </c>
      <c r="F13" s="47">
        <f>'N0n-plan'!C47</f>
        <v>18.61</v>
      </c>
      <c r="G13" s="47">
        <f>'N0n-plan'!D47</f>
        <v>18.349999999999998</v>
      </c>
      <c r="H13" s="47">
        <f>'N0n-plan'!E47</f>
        <v>17.04</v>
      </c>
      <c r="I13" s="47">
        <f>'N0n-plan'!F47</f>
        <v>19.990000000000002</v>
      </c>
      <c r="J13" s="47">
        <f>'N0n-plan'!G47</f>
        <v>19.179999999999996</v>
      </c>
      <c r="K13" s="47">
        <v>17.71</v>
      </c>
      <c r="L13" s="47">
        <f>'N0n-plan'!I47</f>
        <v>21.05</v>
      </c>
      <c r="M13" s="47">
        <v>23.33</v>
      </c>
      <c r="N13" s="47">
        <v>24.16</v>
      </c>
      <c r="O13" s="47">
        <v>27.03</v>
      </c>
      <c r="P13" s="23">
        <v>18.65</v>
      </c>
    </row>
    <row r="14" spans="1:16" s="23" customFormat="1" ht="19.5" customHeight="1">
      <c r="A14" s="3">
        <v>6</v>
      </c>
      <c r="B14" s="50" t="s">
        <v>61</v>
      </c>
      <c r="C14" s="47" t="e">
        <f>'N0n-plan'!#REF!</f>
        <v>#REF!</v>
      </c>
      <c r="D14" s="47" t="e">
        <f>'N0n-plan'!#REF!</f>
        <v>#REF!</v>
      </c>
      <c r="E14" s="47" t="e">
        <f>'N0n-plan'!#REF!</f>
        <v>#REF!</v>
      </c>
      <c r="F14" s="47">
        <f>'N0n-plan'!C53</f>
        <v>7.340000000000001</v>
      </c>
      <c r="G14" s="47">
        <f>'N0n-plan'!D53</f>
        <v>7.340000000000001</v>
      </c>
      <c r="H14" s="47">
        <f>'N0n-plan'!E53</f>
        <v>7.340000000000001</v>
      </c>
      <c r="I14" s="47">
        <f>'N0n-plan'!F53</f>
        <v>8.3</v>
      </c>
      <c r="J14" s="47">
        <f>'N0n-plan'!G53</f>
        <v>8.12</v>
      </c>
      <c r="K14" s="47">
        <v>8.12</v>
      </c>
      <c r="L14" s="47">
        <f>'N0n-plan'!I53</f>
        <v>9.28</v>
      </c>
      <c r="M14" s="47">
        <v>9.15</v>
      </c>
      <c r="N14" s="47">
        <v>11.22</v>
      </c>
      <c r="O14" s="47">
        <v>11.67</v>
      </c>
      <c r="P14" s="23">
        <v>9.14</v>
      </c>
    </row>
    <row r="15" spans="1:16" s="23" customFormat="1" ht="19.5" customHeight="1">
      <c r="A15" s="3">
        <v>7</v>
      </c>
      <c r="B15" s="50" t="s">
        <v>78</v>
      </c>
      <c r="C15" s="47" t="e">
        <f>'N0n-plan'!#REF!</f>
        <v>#REF!</v>
      </c>
      <c r="D15" s="47" t="e">
        <f>'N0n-plan'!#REF!</f>
        <v>#REF!</v>
      </c>
      <c r="E15" s="47" t="e">
        <f>'N0n-plan'!#REF!</f>
        <v>#REF!</v>
      </c>
      <c r="F15" s="47">
        <f>'N0n-plan'!C55</f>
        <v>0</v>
      </c>
      <c r="G15" s="47">
        <f>'N0n-plan'!D55</f>
        <v>0</v>
      </c>
      <c r="H15" s="47">
        <f>'N0n-plan'!E55</f>
        <v>0</v>
      </c>
      <c r="I15" s="47">
        <f>'N0n-plan'!F55</f>
        <v>0</v>
      </c>
      <c r="J15" s="47">
        <f>'N0n-plan'!G55</f>
        <v>0</v>
      </c>
      <c r="K15" s="47"/>
      <c r="L15" s="47">
        <f>'N0n-plan'!I55</f>
        <v>0</v>
      </c>
      <c r="M15" s="47"/>
      <c r="N15" s="47"/>
      <c r="O15" s="47">
        <v>0</v>
      </c>
      <c r="P15" s="23">
        <v>1927</v>
      </c>
    </row>
    <row r="16" spans="1:16" s="23" customFormat="1" ht="19.5" customHeight="1">
      <c r="A16" s="3">
        <v>8</v>
      </c>
      <c r="B16" s="50" t="s">
        <v>75</v>
      </c>
      <c r="C16" s="47" t="e">
        <f>'N0n-plan'!#REF!</f>
        <v>#REF!</v>
      </c>
      <c r="D16" s="47" t="e">
        <f>'N0n-plan'!#REF!</f>
        <v>#REF!</v>
      </c>
      <c r="E16" s="47" t="e">
        <f>'N0n-plan'!#REF!</f>
        <v>#REF!</v>
      </c>
      <c r="F16" s="47">
        <f>'N0n-plan'!C69</f>
        <v>38.60000000000001</v>
      </c>
      <c r="G16" s="47">
        <f>'N0n-plan'!D69</f>
        <v>38.000000000000014</v>
      </c>
      <c r="H16" s="47">
        <f>'N0n-plan'!E69</f>
        <v>35.92000000000001</v>
      </c>
      <c r="I16" s="47">
        <f>'N0n-plan'!F69</f>
        <v>40.980000000000004</v>
      </c>
      <c r="J16" s="47">
        <f>'N0n-plan'!G69</f>
        <v>40.650000000000006</v>
      </c>
      <c r="K16" s="47">
        <v>35.71</v>
      </c>
      <c r="L16" s="47">
        <f>'N0n-plan'!I69</f>
        <v>45.800000000000004</v>
      </c>
      <c r="M16" s="47">
        <v>45.75</v>
      </c>
      <c r="N16" s="47">
        <v>51.21</v>
      </c>
      <c r="O16" s="47">
        <v>59.7</v>
      </c>
      <c r="P16" s="23">
        <v>773</v>
      </c>
    </row>
    <row r="17" spans="1:15" s="23" customFormat="1" ht="19.5" customHeight="1">
      <c r="A17" s="3">
        <v>9</v>
      </c>
      <c r="B17" s="50" t="s">
        <v>51</v>
      </c>
      <c r="C17" s="47" t="e">
        <f>'N0n-plan'!#REF!</f>
        <v>#REF!</v>
      </c>
      <c r="D17" s="47" t="e">
        <f>'N0n-plan'!#REF!</f>
        <v>#REF!</v>
      </c>
      <c r="E17" s="47" t="e">
        <f>'N0n-plan'!#REF!</f>
        <v>#REF!</v>
      </c>
      <c r="F17" s="47">
        <f>'N0n-plan'!C79</f>
        <v>26.85</v>
      </c>
      <c r="G17" s="47">
        <f>'N0n-plan'!D79</f>
        <v>26.14</v>
      </c>
      <c r="H17" s="47">
        <f>'N0n-plan'!E79</f>
        <v>24.529999999999998</v>
      </c>
      <c r="I17" s="47">
        <f>'N0n-plan'!F79</f>
        <v>28.550000000000004</v>
      </c>
      <c r="J17" s="47">
        <f>'N0n-plan'!G79</f>
        <v>28.130000000000003</v>
      </c>
      <c r="K17" s="47">
        <v>25.51</v>
      </c>
      <c r="L17" s="47">
        <f>'N0n-plan'!I79</f>
        <v>30.6</v>
      </c>
      <c r="M17" s="47">
        <v>33.65</v>
      </c>
      <c r="N17" s="47">
        <v>32.59</v>
      </c>
      <c r="O17" s="47">
        <v>40.1</v>
      </c>
    </row>
    <row r="18" spans="1:15" s="23" customFormat="1" ht="19.5" customHeight="1">
      <c r="A18" s="3">
        <v>10</v>
      </c>
      <c r="B18" s="50" t="s">
        <v>76</v>
      </c>
      <c r="C18" s="47" t="e">
        <f>'N0n-plan'!#REF!</f>
        <v>#REF!</v>
      </c>
      <c r="D18" s="47" t="e">
        <f>'N0n-plan'!#REF!</f>
        <v>#REF!</v>
      </c>
      <c r="E18" s="47" t="e">
        <f>'N0n-plan'!#REF!</f>
        <v>#REF!</v>
      </c>
      <c r="F18" s="47">
        <f>'N0n-plan'!C90</f>
        <v>5.63</v>
      </c>
      <c r="G18" s="47">
        <f>'N0n-plan'!D90</f>
        <v>3.1499999999999995</v>
      </c>
      <c r="H18" s="47">
        <f>'N0n-plan'!E90</f>
        <v>2.73</v>
      </c>
      <c r="I18" s="54">
        <f>'N0n-plan'!F90</f>
        <v>5.739999999999999</v>
      </c>
      <c r="J18" s="47">
        <f>'N0n-plan'!G90</f>
        <v>3.67</v>
      </c>
      <c r="K18" s="47">
        <v>3.94</v>
      </c>
      <c r="L18" s="47">
        <f>'N0n-plan'!I90</f>
        <v>5.789999999999999</v>
      </c>
      <c r="M18" s="47">
        <v>5.43</v>
      </c>
      <c r="N18" s="47">
        <v>0.94</v>
      </c>
      <c r="O18" s="47">
        <v>6.03</v>
      </c>
    </row>
    <row r="19" spans="1:15" s="23" customFormat="1" ht="19.5" customHeight="1">
      <c r="A19" s="3">
        <v>11</v>
      </c>
      <c r="B19" s="50" t="s">
        <v>110</v>
      </c>
      <c r="C19" s="47"/>
      <c r="D19" s="47"/>
      <c r="E19" s="47"/>
      <c r="F19" s="47">
        <v>23.65</v>
      </c>
      <c r="G19" s="47">
        <v>31.8</v>
      </c>
      <c r="H19" s="47">
        <v>43.42</v>
      </c>
      <c r="I19" s="47">
        <v>19.85</v>
      </c>
      <c r="J19" s="47">
        <v>19.61</v>
      </c>
      <c r="K19" s="47">
        <v>11.86</v>
      </c>
      <c r="L19" s="47">
        <v>17.35</v>
      </c>
      <c r="M19" s="47">
        <v>22.1</v>
      </c>
      <c r="N19" s="47">
        <v>17.31</v>
      </c>
      <c r="O19" s="47">
        <v>20.5</v>
      </c>
    </row>
    <row r="20" spans="1:15" ht="22.5" customHeight="1">
      <c r="A20" s="3">
        <v>12</v>
      </c>
      <c r="B20" s="50" t="s">
        <v>77</v>
      </c>
      <c r="C20" s="47" t="e">
        <f>'N0n-plan'!#REF!</f>
        <v>#REF!</v>
      </c>
      <c r="D20" s="47" t="e">
        <f>'N0n-plan'!#REF!</f>
        <v>#REF!</v>
      </c>
      <c r="E20" s="47" t="e">
        <f>'N0n-plan'!#REF!</f>
        <v>#REF!</v>
      </c>
      <c r="F20" s="47">
        <f>'N0n-plan'!C112</f>
        <v>0.01</v>
      </c>
      <c r="G20" s="47">
        <f>'N0n-plan'!D112</f>
        <v>10.05</v>
      </c>
      <c r="H20" s="47">
        <f>'N0n-plan'!E112</f>
        <v>9.850000000000001</v>
      </c>
      <c r="I20" s="47">
        <f>'N0n-plan'!F112</f>
        <v>10.07</v>
      </c>
      <c r="J20" s="47">
        <f>'N0n-plan'!G112</f>
        <v>98.25999999999999</v>
      </c>
      <c r="K20" s="47">
        <v>55.28</v>
      </c>
      <c r="L20" s="47">
        <f>'N0n-plan'!I112</f>
        <v>33.21</v>
      </c>
      <c r="M20" s="47">
        <v>79.71</v>
      </c>
      <c r="N20" s="47">
        <v>74.98</v>
      </c>
      <c r="O20" s="47">
        <v>61.27</v>
      </c>
    </row>
    <row r="21" spans="1:15" ht="22.5" customHeight="1">
      <c r="A21" s="3"/>
      <c r="B21" s="51" t="s">
        <v>79</v>
      </c>
      <c r="C21" s="48" t="e">
        <f aca="true" t="shared" si="0" ref="C21:O21">SUM(C9:C20)</f>
        <v>#REF!</v>
      </c>
      <c r="D21" s="48" t="e">
        <f t="shared" si="0"/>
        <v>#REF!</v>
      </c>
      <c r="E21" s="48" t="e">
        <f t="shared" si="0"/>
        <v>#REF!</v>
      </c>
      <c r="F21" s="48">
        <f t="shared" si="0"/>
        <v>349.99999999999994</v>
      </c>
      <c r="G21" s="48">
        <f t="shared" si="0"/>
        <v>360</v>
      </c>
      <c r="H21" s="48">
        <f t="shared" si="0"/>
        <v>360.84000000000003</v>
      </c>
      <c r="I21" s="48">
        <f t="shared" si="0"/>
        <v>375.61000000000007</v>
      </c>
      <c r="J21" s="48">
        <f t="shared" si="0"/>
        <v>459.99999999999994</v>
      </c>
      <c r="K21" s="48">
        <f t="shared" si="0"/>
        <v>394.03999999999996</v>
      </c>
      <c r="L21" s="48">
        <f t="shared" si="0"/>
        <v>425</v>
      </c>
      <c r="M21" s="48">
        <f t="shared" si="0"/>
        <v>507.99999999999994</v>
      </c>
      <c r="N21" s="48">
        <f t="shared" si="0"/>
        <v>518.61</v>
      </c>
      <c r="O21" s="48">
        <f t="shared" si="0"/>
        <v>576</v>
      </c>
    </row>
    <row r="22" spans="1:15" ht="15" customHeight="1">
      <c r="A22" s="62" t="s">
        <v>98</v>
      </c>
      <c r="B22" s="62"/>
      <c r="C22" s="62"/>
      <c r="D22" s="62"/>
      <c r="E22" s="62"/>
      <c r="F22" s="62"/>
      <c r="G22" s="62"/>
      <c r="H22" s="62"/>
      <c r="I22" s="62"/>
      <c r="J22" s="62"/>
      <c r="K22" s="62"/>
      <c r="L22" s="62"/>
      <c r="M22" s="62"/>
      <c r="N22" s="62"/>
      <c r="O22" s="62"/>
    </row>
    <row r="23" spans="1:15" ht="13.5" customHeight="1">
      <c r="A23" s="55" t="s">
        <v>128</v>
      </c>
      <c r="B23" s="55"/>
      <c r="C23" s="55"/>
      <c r="D23" s="55"/>
      <c r="E23" s="55"/>
      <c r="F23" s="55"/>
      <c r="G23" s="55"/>
      <c r="H23" s="55"/>
      <c r="I23" s="55"/>
      <c r="J23" s="55"/>
      <c r="K23" s="55"/>
      <c r="L23" s="55"/>
      <c r="M23" s="55"/>
      <c r="N23" s="55"/>
      <c r="O23" s="55"/>
    </row>
    <row r="24" spans="1:15" ht="14.25">
      <c r="A24" s="55"/>
      <c r="B24" s="55"/>
      <c r="C24" s="55"/>
      <c r="D24" s="55"/>
      <c r="E24" s="55"/>
      <c r="F24" s="55"/>
      <c r="G24" s="55"/>
      <c r="H24" s="55"/>
      <c r="I24" s="55"/>
      <c r="J24" s="55"/>
      <c r="K24" s="55"/>
      <c r="L24" s="55"/>
      <c r="M24" s="55"/>
      <c r="N24" s="55"/>
      <c r="O24" s="55"/>
    </row>
    <row r="25" spans="1:15" ht="14.25">
      <c r="A25" s="55"/>
      <c r="B25" s="55"/>
      <c r="C25" s="55"/>
      <c r="D25" s="55"/>
      <c r="E25" s="55"/>
      <c r="F25" s="55"/>
      <c r="G25" s="55"/>
      <c r="H25" s="55"/>
      <c r="I25" s="55"/>
      <c r="J25" s="55"/>
      <c r="K25" s="55"/>
      <c r="L25" s="55"/>
      <c r="M25" s="55"/>
      <c r="N25" s="55"/>
      <c r="O25" s="55"/>
    </row>
    <row r="26" spans="1:15" ht="14.25">
      <c r="A26" s="55"/>
      <c r="B26" s="55"/>
      <c r="C26" s="55"/>
      <c r="D26" s="55"/>
      <c r="E26" s="55"/>
      <c r="F26" s="55"/>
      <c r="G26" s="55"/>
      <c r="H26" s="55"/>
      <c r="I26" s="55"/>
      <c r="J26" s="55"/>
      <c r="K26" s="55"/>
      <c r="L26" s="55"/>
      <c r="M26" s="55"/>
      <c r="N26" s="55"/>
      <c r="O26" s="55"/>
    </row>
    <row r="27" spans="1:15" ht="14.25">
      <c r="A27" s="55"/>
      <c r="B27" s="55"/>
      <c r="C27" s="55"/>
      <c r="D27" s="55"/>
      <c r="E27" s="55"/>
      <c r="F27" s="55"/>
      <c r="G27" s="55"/>
      <c r="H27" s="55"/>
      <c r="I27" s="55"/>
      <c r="J27" s="55"/>
      <c r="K27" s="55"/>
      <c r="L27" s="55"/>
      <c r="M27" s="55"/>
      <c r="N27" s="55"/>
      <c r="O27" s="55"/>
    </row>
    <row r="28" spans="1:15" ht="14.25">
      <c r="A28" s="55"/>
      <c r="B28" s="55"/>
      <c r="C28" s="55"/>
      <c r="D28" s="55"/>
      <c r="E28" s="55"/>
      <c r="F28" s="55"/>
      <c r="G28" s="55"/>
      <c r="H28" s="55"/>
      <c r="I28" s="55"/>
      <c r="J28" s="55"/>
      <c r="K28" s="55"/>
      <c r="L28" s="55"/>
      <c r="M28" s="55"/>
      <c r="N28" s="55"/>
      <c r="O28" s="55"/>
    </row>
    <row r="29" spans="2:15" ht="14.25">
      <c r="B29" s="53"/>
      <c r="C29" s="53"/>
      <c r="D29" s="53"/>
      <c r="E29" s="53"/>
      <c r="F29" s="53"/>
      <c r="G29" s="53"/>
      <c r="H29" s="53"/>
      <c r="I29" s="53"/>
      <c r="J29" s="53"/>
      <c r="K29" s="53"/>
      <c r="L29" s="53"/>
      <c r="M29" s="53"/>
      <c r="N29" s="53"/>
      <c r="O29" s="53"/>
    </row>
    <row r="30" spans="2:15" ht="14.25">
      <c r="B30" s="53"/>
      <c r="C30" s="53"/>
      <c r="D30" s="53"/>
      <c r="E30" s="53"/>
      <c r="F30" s="53"/>
      <c r="G30" s="53"/>
      <c r="H30" s="53"/>
      <c r="I30" s="53"/>
      <c r="J30" s="53"/>
      <c r="K30" s="53"/>
      <c r="L30" s="53"/>
      <c r="M30" s="53"/>
      <c r="N30" s="53"/>
      <c r="O30" s="53"/>
    </row>
    <row r="31" spans="2:15" ht="14.25">
      <c r="B31" s="53"/>
      <c r="C31" s="53"/>
      <c r="D31" s="53"/>
      <c r="E31" s="53"/>
      <c r="F31" s="53"/>
      <c r="G31" s="53"/>
      <c r="H31" s="53"/>
      <c r="I31" s="53"/>
      <c r="J31" s="53"/>
      <c r="K31" s="53"/>
      <c r="L31" s="53"/>
      <c r="M31" s="53"/>
      <c r="N31" s="53"/>
      <c r="O31" s="53"/>
    </row>
    <row r="32" spans="2:15" ht="14.25">
      <c r="B32" s="53"/>
      <c r="C32" s="53"/>
      <c r="D32" s="53"/>
      <c r="E32" s="53"/>
      <c r="F32" s="53"/>
      <c r="G32" s="53"/>
      <c r="H32" s="53"/>
      <c r="I32" s="53"/>
      <c r="J32" s="53"/>
      <c r="K32" s="53"/>
      <c r="L32" s="53"/>
      <c r="M32" s="53"/>
      <c r="N32" s="53"/>
      <c r="O32" s="53"/>
    </row>
    <row r="33" spans="2:15" ht="14.25">
      <c r="B33" s="53"/>
      <c r="C33" s="53"/>
      <c r="D33" s="53"/>
      <c r="E33" s="53"/>
      <c r="F33" s="53"/>
      <c r="G33" s="53"/>
      <c r="H33" s="53"/>
      <c r="I33" s="53"/>
      <c r="J33" s="53"/>
      <c r="K33" s="53"/>
      <c r="L33" s="53"/>
      <c r="M33" s="53"/>
      <c r="N33" s="53"/>
      <c r="O33" s="53"/>
    </row>
    <row r="34" spans="2:15" ht="14.25">
      <c r="B34" s="53"/>
      <c r="C34" s="53"/>
      <c r="D34" s="53"/>
      <c r="E34" s="53"/>
      <c r="F34" s="53"/>
      <c r="G34" s="53"/>
      <c r="H34" s="53"/>
      <c r="I34" s="53"/>
      <c r="J34" s="53"/>
      <c r="K34" s="53"/>
      <c r="L34" s="53"/>
      <c r="M34" s="53"/>
      <c r="N34" s="53"/>
      <c r="O34" s="53"/>
    </row>
  </sheetData>
  <sheetProtection/>
  <mergeCells count="25">
    <mergeCell ref="E6:E7"/>
    <mergeCell ref="G6:G7"/>
    <mergeCell ref="H6:H7"/>
    <mergeCell ref="I6:I7"/>
    <mergeCell ref="J6:J7"/>
    <mergeCell ref="A2:O2"/>
    <mergeCell ref="A22:O22"/>
    <mergeCell ref="M6:M7"/>
    <mergeCell ref="N6:N7"/>
    <mergeCell ref="O6:O7"/>
    <mergeCell ref="A3:O3"/>
    <mergeCell ref="L5:N5"/>
    <mergeCell ref="F5:H5"/>
    <mergeCell ref="C6:C7"/>
    <mergeCell ref="D6:D7"/>
    <mergeCell ref="A23:O28"/>
    <mergeCell ref="A1:O1"/>
    <mergeCell ref="B5:B7"/>
    <mergeCell ref="A5:A7"/>
    <mergeCell ref="A4:O4"/>
    <mergeCell ref="K6:K7"/>
    <mergeCell ref="L6:L7"/>
    <mergeCell ref="I5:K5"/>
    <mergeCell ref="F6:F7"/>
    <mergeCell ref="C5:E5"/>
  </mergeCells>
  <printOptions/>
  <pageMargins left="1.9" right="0" top="0.29" bottom="0.196850393700787" header="0.48" footer="0.511811023622047"/>
  <pageSetup horizontalDpi="1200" verticalDpi="1200" orientation="landscape" paperSize="9" scale="84" r:id="rId1"/>
  <headerFooter alignWithMargins="0">
    <oddFooter>&amp;C&amp;"Arial,Bold"&amp;12 297</oddFooter>
  </headerFooter>
</worksheet>
</file>

<file path=xl/worksheets/sheet2.xml><?xml version="1.0" encoding="utf-8"?>
<worksheet xmlns="http://schemas.openxmlformats.org/spreadsheetml/2006/main" xmlns:r="http://schemas.openxmlformats.org/officeDocument/2006/relationships">
  <dimension ref="A1:P280"/>
  <sheetViews>
    <sheetView tabSelected="1" view="pageBreakPreview" zoomScaleSheetLayoutView="100"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H9" sqref="H9"/>
    </sheetView>
  </sheetViews>
  <sheetFormatPr defaultColWidth="9.140625" defaultRowHeight="12.75"/>
  <cols>
    <col min="1" max="1" width="4.140625" style="1" customWidth="1"/>
    <col min="2" max="2" width="39.28125" style="1" customWidth="1"/>
    <col min="3" max="3" width="9.140625" style="1" customWidth="1"/>
    <col min="4" max="4" width="8.00390625" style="1" customWidth="1"/>
    <col min="5" max="5" width="8.57421875" style="1" customWidth="1"/>
    <col min="6" max="7" width="8.00390625" style="1" customWidth="1"/>
    <col min="8" max="8" width="9.57421875" style="1" customWidth="1"/>
    <col min="9" max="9" width="7.7109375" style="1" customWidth="1"/>
    <col min="10" max="10" width="8.28125" style="1" customWidth="1"/>
    <col min="11" max="11" width="11.8515625" style="1" customWidth="1"/>
    <col min="12" max="12" width="8.57421875" style="1" customWidth="1"/>
    <col min="13" max="16384" width="9.140625" style="1" customWidth="1"/>
  </cols>
  <sheetData>
    <row r="1" spans="1:15" ht="22.5" customHeight="1">
      <c r="A1" s="56" t="s">
        <v>124</v>
      </c>
      <c r="B1" s="56"/>
      <c r="C1" s="56"/>
      <c r="D1" s="56"/>
      <c r="E1" s="56"/>
      <c r="F1" s="56"/>
      <c r="G1" s="56"/>
      <c r="H1" s="56"/>
      <c r="I1" s="56"/>
      <c r="J1" s="56"/>
      <c r="K1" s="56"/>
      <c r="L1" s="56"/>
      <c r="M1" s="52"/>
      <c r="N1" s="52"/>
      <c r="O1" s="52"/>
    </row>
    <row r="2" spans="1:15" s="20" customFormat="1" ht="23.25" customHeight="1">
      <c r="A2" s="56" t="s">
        <v>121</v>
      </c>
      <c r="B2" s="56"/>
      <c r="C2" s="56"/>
      <c r="D2" s="56"/>
      <c r="E2" s="56"/>
      <c r="F2" s="56"/>
      <c r="G2" s="56"/>
      <c r="H2" s="56"/>
      <c r="I2" s="56"/>
      <c r="J2" s="56"/>
      <c r="K2" s="56"/>
      <c r="L2" s="56"/>
      <c r="M2" s="52"/>
      <c r="N2" s="52"/>
      <c r="O2" s="52"/>
    </row>
    <row r="3" spans="1:16" s="20" customFormat="1" ht="35.25" customHeight="1">
      <c r="A3" s="63" t="s">
        <v>126</v>
      </c>
      <c r="B3" s="63"/>
      <c r="C3" s="63"/>
      <c r="D3" s="63"/>
      <c r="E3" s="63"/>
      <c r="F3" s="63"/>
      <c r="G3" s="63"/>
      <c r="H3" s="63"/>
      <c r="I3" s="63"/>
      <c r="J3" s="63"/>
      <c r="K3" s="63"/>
      <c r="L3" s="63"/>
      <c r="M3" s="49"/>
      <c r="N3" s="49"/>
      <c r="O3" s="49"/>
      <c r="P3" s="20">
        <v>627</v>
      </c>
    </row>
    <row r="4" spans="1:16" s="20" customFormat="1" ht="14.25" customHeight="1">
      <c r="A4" s="66" t="s">
        <v>99</v>
      </c>
      <c r="B4" s="66"/>
      <c r="C4" s="66"/>
      <c r="D4" s="66"/>
      <c r="E4" s="66"/>
      <c r="F4" s="66"/>
      <c r="G4" s="66"/>
      <c r="H4" s="66"/>
      <c r="I4" s="66"/>
      <c r="J4" s="66"/>
      <c r="K4" s="66"/>
      <c r="L4" s="66"/>
      <c r="P4" s="20">
        <v>727</v>
      </c>
    </row>
    <row r="5" spans="1:16" s="23" customFormat="1" ht="15">
      <c r="A5" s="61" t="s">
        <v>84</v>
      </c>
      <c r="B5" s="61" t="s">
        <v>83</v>
      </c>
      <c r="C5" s="58" t="s">
        <v>85</v>
      </c>
      <c r="D5" s="58"/>
      <c r="E5" s="58"/>
      <c r="F5" s="58" t="s">
        <v>87</v>
      </c>
      <c r="G5" s="58"/>
      <c r="H5" s="58"/>
      <c r="I5" s="58" t="s">
        <v>100</v>
      </c>
      <c r="J5" s="58"/>
      <c r="K5" s="58"/>
      <c r="L5" s="45" t="s">
        <v>113</v>
      </c>
      <c r="M5" s="20"/>
      <c r="N5" s="20"/>
      <c r="O5" s="20"/>
      <c r="P5" s="23">
        <v>705</v>
      </c>
    </row>
    <row r="6" spans="1:15" ht="14.25">
      <c r="A6" s="70"/>
      <c r="B6" s="70"/>
      <c r="C6" s="76" t="s">
        <v>80</v>
      </c>
      <c r="D6" s="69" t="s">
        <v>81</v>
      </c>
      <c r="E6" s="67" t="s">
        <v>118</v>
      </c>
      <c r="F6" s="69" t="s">
        <v>80</v>
      </c>
      <c r="G6" s="69" t="s">
        <v>86</v>
      </c>
      <c r="H6" s="67" t="s">
        <v>120</v>
      </c>
      <c r="I6" s="69" t="s">
        <v>80</v>
      </c>
      <c r="J6" s="69" t="s">
        <v>86</v>
      </c>
      <c r="K6" s="67" t="s">
        <v>123</v>
      </c>
      <c r="L6" s="69" t="s">
        <v>80</v>
      </c>
      <c r="M6" s="20"/>
      <c r="N6" s="20"/>
      <c r="O6" s="20"/>
    </row>
    <row r="7" spans="1:15" ht="14.25">
      <c r="A7" s="71"/>
      <c r="B7" s="71"/>
      <c r="C7" s="77"/>
      <c r="D7" s="68"/>
      <c r="E7" s="68"/>
      <c r="F7" s="68"/>
      <c r="G7" s="68"/>
      <c r="H7" s="68"/>
      <c r="I7" s="68"/>
      <c r="J7" s="68"/>
      <c r="K7" s="68"/>
      <c r="L7" s="68"/>
      <c r="M7" s="20"/>
      <c r="N7" s="20"/>
      <c r="O7" s="20"/>
    </row>
    <row r="8" spans="1:15" ht="15">
      <c r="A8" s="25">
        <v>1</v>
      </c>
      <c r="B8" s="25">
        <v>2</v>
      </c>
      <c r="C8" s="24">
        <v>3</v>
      </c>
      <c r="D8" s="24">
        <v>4</v>
      </c>
      <c r="E8" s="24">
        <v>5</v>
      </c>
      <c r="F8" s="24">
        <v>6</v>
      </c>
      <c r="G8" s="24">
        <v>7</v>
      </c>
      <c r="H8" s="24">
        <v>8</v>
      </c>
      <c r="I8" s="24">
        <v>9</v>
      </c>
      <c r="J8" s="24">
        <v>10</v>
      </c>
      <c r="K8" s="24">
        <v>11</v>
      </c>
      <c r="L8" s="24">
        <v>12</v>
      </c>
      <c r="M8" s="23"/>
      <c r="N8" s="23"/>
      <c r="O8" s="23"/>
    </row>
    <row r="9" spans="1:12" ht="15">
      <c r="A9" s="3">
        <v>1</v>
      </c>
      <c r="B9" s="4" t="s">
        <v>0</v>
      </c>
      <c r="C9" s="9">
        <v>177</v>
      </c>
      <c r="D9" s="9">
        <v>173.5</v>
      </c>
      <c r="E9" s="9">
        <v>171.68</v>
      </c>
      <c r="F9" s="9">
        <v>185.5</v>
      </c>
      <c r="G9" s="34">
        <v>185.5</v>
      </c>
      <c r="H9" s="34">
        <v>185.87</v>
      </c>
      <c r="I9" s="34">
        <v>201</v>
      </c>
      <c r="J9" s="34">
        <v>223.3</v>
      </c>
      <c r="K9" s="34">
        <v>232.2</v>
      </c>
      <c r="L9" s="34">
        <v>268.7</v>
      </c>
    </row>
    <row r="10" spans="1:12" ht="15">
      <c r="A10" s="3"/>
      <c r="B10" s="4"/>
      <c r="C10" s="6"/>
      <c r="D10" s="6"/>
      <c r="E10" s="6"/>
      <c r="F10" s="6"/>
      <c r="G10" s="34"/>
      <c r="H10" s="34"/>
      <c r="I10" s="34"/>
      <c r="J10" s="34"/>
      <c r="K10" s="34"/>
      <c r="L10" s="34"/>
    </row>
    <row r="11" spans="1:12" ht="15">
      <c r="A11" s="3">
        <v>2</v>
      </c>
      <c r="B11" s="4" t="s">
        <v>49</v>
      </c>
      <c r="C11" s="6"/>
      <c r="D11" s="6"/>
      <c r="E11" s="6"/>
      <c r="F11" s="6"/>
      <c r="G11" s="34"/>
      <c r="H11" s="34"/>
      <c r="I11" s="34"/>
      <c r="J11" s="34"/>
      <c r="K11" s="34"/>
      <c r="L11" s="34"/>
    </row>
    <row r="12" spans="1:12" ht="14.25">
      <c r="A12" s="3"/>
      <c r="B12" s="7" t="s">
        <v>30</v>
      </c>
      <c r="C12" s="9">
        <v>10.6</v>
      </c>
      <c r="D12" s="9">
        <v>10.6</v>
      </c>
      <c r="E12" s="9">
        <v>8.84</v>
      </c>
      <c r="F12" s="9">
        <v>11.7</v>
      </c>
      <c r="G12" s="34">
        <v>11.7</v>
      </c>
      <c r="H12" s="34">
        <v>9.53</v>
      </c>
      <c r="I12" s="34">
        <v>12.2</v>
      </c>
      <c r="J12" s="34">
        <v>14.4</v>
      </c>
      <c r="K12" s="34">
        <v>14.09</v>
      </c>
      <c r="L12" s="34">
        <v>17</v>
      </c>
    </row>
    <row r="13" spans="1:12" ht="15">
      <c r="A13" s="3"/>
      <c r="B13" s="4"/>
      <c r="C13" s="6"/>
      <c r="D13" s="6"/>
      <c r="E13" s="6"/>
      <c r="F13" s="6"/>
      <c r="G13" s="34"/>
      <c r="H13" s="34"/>
      <c r="I13" s="34"/>
      <c r="J13" s="34"/>
      <c r="K13" s="34"/>
      <c r="L13" s="34"/>
    </row>
    <row r="14" spans="1:12" ht="15">
      <c r="A14" s="3">
        <v>3</v>
      </c>
      <c r="B14" s="4" t="s">
        <v>53</v>
      </c>
      <c r="C14" s="6"/>
      <c r="D14" s="6"/>
      <c r="E14" s="6"/>
      <c r="F14" s="6"/>
      <c r="G14" s="34"/>
      <c r="H14" s="34"/>
      <c r="I14" s="34"/>
      <c r="J14" s="34"/>
      <c r="K14" s="34"/>
      <c r="L14" s="34"/>
    </row>
    <row r="15" spans="1:12" ht="15">
      <c r="A15" s="3" t="s">
        <v>57</v>
      </c>
      <c r="B15" s="4" t="s">
        <v>55</v>
      </c>
      <c r="C15" s="6"/>
      <c r="D15" s="6"/>
      <c r="E15" s="6"/>
      <c r="F15" s="6"/>
      <c r="G15" s="34"/>
      <c r="H15" s="34"/>
      <c r="I15" s="34"/>
      <c r="J15" s="34"/>
      <c r="K15" s="34"/>
      <c r="L15" s="34"/>
    </row>
    <row r="16" spans="1:12" ht="14.25">
      <c r="A16" s="3"/>
      <c r="B16" s="8" t="s">
        <v>10</v>
      </c>
      <c r="C16" s="9">
        <v>5.4</v>
      </c>
      <c r="D16" s="9">
        <v>5.4</v>
      </c>
      <c r="E16" s="9">
        <v>5.4</v>
      </c>
      <c r="F16" s="9">
        <v>5.9</v>
      </c>
      <c r="G16" s="34">
        <v>6.2</v>
      </c>
      <c r="H16" s="34">
        <v>6.19</v>
      </c>
      <c r="I16" s="34">
        <v>6.85</v>
      </c>
      <c r="J16" s="34">
        <v>6.72</v>
      </c>
      <c r="K16" s="34">
        <v>10.32</v>
      </c>
      <c r="L16" s="34">
        <v>8.3</v>
      </c>
    </row>
    <row r="17" spans="1:12" ht="14.25">
      <c r="A17" s="3"/>
      <c r="B17" s="8" t="s">
        <v>13</v>
      </c>
      <c r="C17" s="9">
        <v>4.1</v>
      </c>
      <c r="D17" s="9">
        <v>4.1</v>
      </c>
      <c r="E17" s="9">
        <v>4.1</v>
      </c>
      <c r="F17" s="9">
        <v>4.45</v>
      </c>
      <c r="G17" s="34">
        <v>4.6</v>
      </c>
      <c r="H17" s="34">
        <v>4.6</v>
      </c>
      <c r="I17" s="34">
        <v>5</v>
      </c>
      <c r="J17" s="34">
        <v>4.94</v>
      </c>
      <c r="K17" s="34">
        <v>6.27</v>
      </c>
      <c r="L17" s="34">
        <v>7.6</v>
      </c>
    </row>
    <row r="18" spans="1:12" ht="14.25">
      <c r="A18" s="3"/>
      <c r="B18" s="8" t="s">
        <v>11</v>
      </c>
      <c r="C18" s="9">
        <v>3.6</v>
      </c>
      <c r="D18" s="9">
        <v>3.5</v>
      </c>
      <c r="E18" s="9">
        <v>3.5</v>
      </c>
      <c r="F18" s="9">
        <v>4</v>
      </c>
      <c r="G18" s="34">
        <v>4.2</v>
      </c>
      <c r="H18" s="34">
        <v>4.2</v>
      </c>
      <c r="I18" s="34">
        <v>4.6</v>
      </c>
      <c r="J18" s="34">
        <v>4.55</v>
      </c>
      <c r="K18" s="34">
        <v>7.27</v>
      </c>
      <c r="L18" s="34">
        <v>6</v>
      </c>
    </row>
    <row r="19" spans="1:12" ht="14.25">
      <c r="A19" s="3"/>
      <c r="B19" s="8" t="s">
        <v>12</v>
      </c>
      <c r="C19" s="9">
        <v>3.87</v>
      </c>
      <c r="D19" s="9">
        <v>3.75</v>
      </c>
      <c r="E19" s="9">
        <v>3.75</v>
      </c>
      <c r="F19" s="9">
        <v>4.1</v>
      </c>
      <c r="G19" s="34">
        <v>3.88</v>
      </c>
      <c r="H19" s="34">
        <v>3.65</v>
      </c>
      <c r="I19" s="34">
        <v>4.45</v>
      </c>
      <c r="J19" s="34">
        <v>4.39</v>
      </c>
      <c r="K19" s="34">
        <v>7.05</v>
      </c>
      <c r="L19" s="34">
        <v>5.8</v>
      </c>
    </row>
    <row r="20" spans="1:12" ht="15">
      <c r="A20" s="3"/>
      <c r="B20" s="4" t="s">
        <v>56</v>
      </c>
      <c r="C20" s="5">
        <f aca="true" t="shared" si="0" ref="C20:I20">SUM(C16:C19)</f>
        <v>16.97</v>
      </c>
      <c r="D20" s="5">
        <f t="shared" si="0"/>
        <v>16.75</v>
      </c>
      <c r="E20" s="5">
        <f t="shared" si="0"/>
        <v>16.75</v>
      </c>
      <c r="F20" s="5">
        <f t="shared" si="0"/>
        <v>18.450000000000003</v>
      </c>
      <c r="G20" s="5">
        <f t="shared" si="0"/>
        <v>18.88</v>
      </c>
      <c r="H20" s="5">
        <f t="shared" si="0"/>
        <v>18.639999999999997</v>
      </c>
      <c r="I20" s="5">
        <f t="shared" si="0"/>
        <v>20.9</v>
      </c>
      <c r="J20" s="5">
        <f>SUM(J16:J19)</f>
        <v>20.6</v>
      </c>
      <c r="K20" s="5">
        <f>K16+K17+K18+K19</f>
        <v>30.91</v>
      </c>
      <c r="L20" s="5">
        <f>SUM(L16:L19)</f>
        <v>27.7</v>
      </c>
    </row>
    <row r="21" spans="1:12" ht="15">
      <c r="A21" s="3"/>
      <c r="B21" s="4"/>
      <c r="C21" s="6"/>
      <c r="D21" s="6"/>
      <c r="E21" s="6"/>
      <c r="F21" s="6"/>
      <c r="G21" s="34"/>
      <c r="H21" s="34"/>
      <c r="I21" s="34"/>
      <c r="J21" s="34"/>
      <c r="K21" s="34"/>
      <c r="L21" s="34"/>
    </row>
    <row r="22" spans="1:12" ht="15">
      <c r="A22" s="3" t="s">
        <v>58</v>
      </c>
      <c r="B22" s="4" t="s">
        <v>53</v>
      </c>
      <c r="C22" s="6"/>
      <c r="D22" s="6"/>
      <c r="E22" s="6"/>
      <c r="F22" s="6"/>
      <c r="G22" s="34"/>
      <c r="H22" s="34"/>
      <c r="I22" s="34"/>
      <c r="J22" s="34"/>
      <c r="K22" s="34"/>
      <c r="L22" s="34"/>
    </row>
    <row r="23" spans="1:12" ht="14.25">
      <c r="A23" s="3"/>
      <c r="B23" s="8" t="s">
        <v>14</v>
      </c>
      <c r="C23" s="9">
        <v>2.1</v>
      </c>
      <c r="D23" s="9">
        <v>2.1</v>
      </c>
      <c r="E23" s="9">
        <v>1.85</v>
      </c>
      <c r="F23" s="9">
        <v>2.3</v>
      </c>
      <c r="G23" s="34">
        <v>2.16</v>
      </c>
      <c r="H23" s="34">
        <v>2.16</v>
      </c>
      <c r="I23" s="34">
        <v>2.5</v>
      </c>
      <c r="J23" s="34">
        <v>2.41</v>
      </c>
      <c r="K23" s="34">
        <v>2.59</v>
      </c>
      <c r="L23" s="34">
        <v>2.95</v>
      </c>
    </row>
    <row r="24" spans="1:12" ht="42.75">
      <c r="A24" s="3"/>
      <c r="B24" s="36" t="s">
        <v>93</v>
      </c>
      <c r="C24" s="37">
        <v>1.1</v>
      </c>
      <c r="D24" s="37">
        <v>1</v>
      </c>
      <c r="E24" s="37">
        <v>0.94</v>
      </c>
      <c r="F24" s="37">
        <v>1.1</v>
      </c>
      <c r="G24" s="37">
        <v>1.1</v>
      </c>
      <c r="H24" s="37">
        <v>0.79</v>
      </c>
      <c r="I24" s="37">
        <v>1.1</v>
      </c>
      <c r="J24" s="37">
        <v>1.02</v>
      </c>
      <c r="K24" s="37">
        <v>0.09</v>
      </c>
      <c r="L24" s="40">
        <v>1.3</v>
      </c>
    </row>
    <row r="25" spans="1:12" ht="42.75">
      <c r="A25" s="3"/>
      <c r="B25" s="36" t="s">
        <v>94</v>
      </c>
      <c r="C25" s="37">
        <v>1.3</v>
      </c>
      <c r="D25" s="37">
        <v>1.3</v>
      </c>
      <c r="E25" s="37">
        <v>0.84</v>
      </c>
      <c r="F25" s="37">
        <v>1.35</v>
      </c>
      <c r="G25" s="37">
        <v>1.34</v>
      </c>
      <c r="H25" s="37">
        <v>0.77</v>
      </c>
      <c r="I25" s="37">
        <v>1.35</v>
      </c>
      <c r="J25" s="37">
        <v>1.27</v>
      </c>
      <c r="K25" s="37">
        <v>0.81</v>
      </c>
      <c r="L25" s="40">
        <v>1.5</v>
      </c>
    </row>
    <row r="26" spans="1:12" ht="57">
      <c r="A26" s="3"/>
      <c r="B26" s="36" t="s">
        <v>95</v>
      </c>
      <c r="C26" s="37">
        <v>1.5</v>
      </c>
      <c r="D26" s="37">
        <v>1.5</v>
      </c>
      <c r="E26" s="37">
        <v>1.24</v>
      </c>
      <c r="F26" s="37">
        <v>1.55</v>
      </c>
      <c r="G26" s="37">
        <v>1.55</v>
      </c>
      <c r="H26" s="37">
        <v>0.04</v>
      </c>
      <c r="I26" s="37">
        <v>1.55</v>
      </c>
      <c r="J26" s="37">
        <v>1.46</v>
      </c>
      <c r="K26" s="37">
        <v>1.32</v>
      </c>
      <c r="L26" s="40">
        <v>2</v>
      </c>
    </row>
    <row r="27" spans="1:12" ht="14.25">
      <c r="A27" s="3"/>
      <c r="B27" s="10" t="s">
        <v>29</v>
      </c>
      <c r="C27" s="9">
        <v>1.65</v>
      </c>
      <c r="D27" s="9">
        <v>1.6</v>
      </c>
      <c r="E27" s="9">
        <v>1.6</v>
      </c>
      <c r="F27" s="9">
        <v>1.95</v>
      </c>
      <c r="G27" s="34">
        <v>1.95</v>
      </c>
      <c r="H27" s="34">
        <v>1.95</v>
      </c>
      <c r="I27" s="34">
        <v>2.21</v>
      </c>
      <c r="J27" s="34">
        <v>2.21</v>
      </c>
      <c r="K27" s="34">
        <v>2.21</v>
      </c>
      <c r="L27" s="34">
        <v>2.8</v>
      </c>
    </row>
    <row r="28" spans="1:12" ht="14.25">
      <c r="A28" s="3"/>
      <c r="B28" s="8" t="s">
        <v>24</v>
      </c>
      <c r="C28" s="9">
        <v>2.6</v>
      </c>
      <c r="D28" s="9">
        <v>2.6</v>
      </c>
      <c r="E28" s="9">
        <v>2.6</v>
      </c>
      <c r="F28" s="9">
        <v>2.9</v>
      </c>
      <c r="G28" s="34">
        <v>2.9</v>
      </c>
      <c r="H28" s="34">
        <v>2.9</v>
      </c>
      <c r="I28" s="34">
        <v>3.25</v>
      </c>
      <c r="J28" s="34">
        <v>3.23</v>
      </c>
      <c r="K28" s="34">
        <v>3.93</v>
      </c>
      <c r="L28" s="34">
        <v>4.35</v>
      </c>
    </row>
    <row r="29" spans="1:12" ht="12.75" customHeight="1">
      <c r="A29" s="3"/>
      <c r="B29" s="10" t="s">
        <v>65</v>
      </c>
      <c r="C29" s="9">
        <v>0.03</v>
      </c>
      <c r="D29" s="9">
        <v>0.03</v>
      </c>
      <c r="E29" s="9">
        <v>0</v>
      </c>
      <c r="F29" s="9">
        <v>0.03</v>
      </c>
      <c r="G29" s="34">
        <v>0.03</v>
      </c>
      <c r="H29" s="34">
        <v>0.03</v>
      </c>
      <c r="I29" s="34">
        <v>0.03</v>
      </c>
      <c r="J29" s="34">
        <v>0.03</v>
      </c>
      <c r="K29" s="34">
        <v>0.03</v>
      </c>
      <c r="L29" s="34">
        <v>0.03</v>
      </c>
    </row>
    <row r="30" spans="1:12" ht="14.25">
      <c r="A30" s="3"/>
      <c r="B30" s="11" t="s">
        <v>44</v>
      </c>
      <c r="C30" s="9">
        <v>0.7</v>
      </c>
      <c r="D30" s="9">
        <v>0.6</v>
      </c>
      <c r="E30" s="9">
        <v>0.5</v>
      </c>
      <c r="F30" s="9">
        <v>0.7</v>
      </c>
      <c r="G30" s="34">
        <v>0.7</v>
      </c>
      <c r="H30" s="34">
        <v>0.44</v>
      </c>
      <c r="I30" s="34">
        <v>0.7</v>
      </c>
      <c r="J30" s="34">
        <v>0.7</v>
      </c>
      <c r="K30" s="34">
        <v>0.47</v>
      </c>
      <c r="L30" s="34">
        <v>0.74</v>
      </c>
    </row>
    <row r="31" spans="1:12" ht="14.25">
      <c r="A31" s="3"/>
      <c r="B31" s="10" t="s">
        <v>37</v>
      </c>
      <c r="C31" s="9">
        <v>0.03</v>
      </c>
      <c r="D31" s="9">
        <v>0.03</v>
      </c>
      <c r="E31" s="9">
        <v>0</v>
      </c>
      <c r="F31" s="9">
        <v>0.03</v>
      </c>
      <c r="G31" s="34">
        <v>0</v>
      </c>
      <c r="H31" s="34">
        <v>0</v>
      </c>
      <c r="I31" s="34">
        <v>0.03</v>
      </c>
      <c r="J31" s="34">
        <v>0.02</v>
      </c>
      <c r="K31" s="34">
        <v>0</v>
      </c>
      <c r="L31" s="34">
        <v>0.03</v>
      </c>
    </row>
    <row r="32" spans="1:12" ht="14.25">
      <c r="A32" s="3"/>
      <c r="B32" s="10" t="s">
        <v>35</v>
      </c>
      <c r="C32" s="9">
        <v>0.17</v>
      </c>
      <c r="D32" s="9">
        <v>0.06</v>
      </c>
      <c r="E32" s="9">
        <v>0</v>
      </c>
      <c r="F32" s="9">
        <v>0.17</v>
      </c>
      <c r="G32" s="34">
        <v>0.07</v>
      </c>
      <c r="H32" s="34">
        <v>0.07</v>
      </c>
      <c r="I32" s="34">
        <v>0.1</v>
      </c>
      <c r="J32" s="34">
        <v>0.07</v>
      </c>
      <c r="K32" s="34">
        <v>0.1</v>
      </c>
      <c r="L32" s="34">
        <v>0.1</v>
      </c>
    </row>
    <row r="33" spans="1:12" ht="14.25">
      <c r="A33" s="3"/>
      <c r="B33" s="10" t="s">
        <v>42</v>
      </c>
      <c r="C33" s="9">
        <v>1.3</v>
      </c>
      <c r="D33" s="9">
        <v>1.3</v>
      </c>
      <c r="E33" s="9">
        <v>1.03</v>
      </c>
      <c r="F33" s="9">
        <v>1.3</v>
      </c>
      <c r="G33" s="34">
        <v>1.3</v>
      </c>
      <c r="H33" s="34">
        <v>0</v>
      </c>
      <c r="I33" s="34">
        <v>1.3</v>
      </c>
      <c r="J33" s="34">
        <v>1.25</v>
      </c>
      <c r="K33" s="34">
        <v>0.01</v>
      </c>
      <c r="L33" s="34">
        <v>1.5</v>
      </c>
    </row>
    <row r="34" spans="1:12" ht="15">
      <c r="A34" s="3"/>
      <c r="B34" s="4" t="s">
        <v>54</v>
      </c>
      <c r="C34" s="5">
        <f aca="true" t="shared" si="1" ref="C34:I34">SUM(C23:C33)+C20</f>
        <v>29.449999999999996</v>
      </c>
      <c r="D34" s="5">
        <f t="shared" si="1"/>
        <v>28.869999999999997</v>
      </c>
      <c r="E34" s="5">
        <f t="shared" si="1"/>
        <v>27.35</v>
      </c>
      <c r="F34" s="5">
        <f t="shared" si="1"/>
        <v>31.830000000000002</v>
      </c>
      <c r="G34" s="5">
        <f t="shared" si="1"/>
        <v>31.979999999999997</v>
      </c>
      <c r="H34" s="5">
        <f t="shared" si="1"/>
        <v>27.789999999999996</v>
      </c>
      <c r="I34" s="5">
        <f t="shared" si="1"/>
        <v>35.019999999999996</v>
      </c>
      <c r="J34" s="5">
        <v>34.28</v>
      </c>
      <c r="K34" s="5">
        <f>SUM(K23:K33)+K20</f>
        <v>42.47</v>
      </c>
      <c r="L34" s="41">
        <f>SUM(L23:L33)+L20</f>
        <v>45</v>
      </c>
    </row>
    <row r="35" spans="1:12" ht="14.25">
      <c r="A35" s="3"/>
      <c r="B35" s="10"/>
      <c r="C35" s="6"/>
      <c r="D35" s="6"/>
      <c r="E35" s="6"/>
      <c r="F35" s="6"/>
      <c r="G35" s="34"/>
      <c r="H35" s="34"/>
      <c r="I35" s="34"/>
      <c r="J35" s="34"/>
      <c r="K35" s="34"/>
      <c r="L35" s="34"/>
    </row>
    <row r="36" spans="1:12" ht="15">
      <c r="A36" s="3">
        <v>4</v>
      </c>
      <c r="B36" s="12" t="s">
        <v>59</v>
      </c>
      <c r="C36" s="6"/>
      <c r="D36" s="6"/>
      <c r="E36" s="6"/>
      <c r="F36" s="6"/>
      <c r="G36" s="34"/>
      <c r="H36" s="34"/>
      <c r="I36" s="34"/>
      <c r="J36" s="34"/>
      <c r="K36" s="34"/>
      <c r="L36" s="34"/>
    </row>
    <row r="37" spans="1:12" ht="14.25">
      <c r="A37" s="3"/>
      <c r="B37" s="8" t="s">
        <v>2</v>
      </c>
      <c r="C37" s="9">
        <v>10.56</v>
      </c>
      <c r="D37" s="9">
        <v>10.5</v>
      </c>
      <c r="E37" s="9">
        <v>10.46</v>
      </c>
      <c r="F37" s="9">
        <v>11.2</v>
      </c>
      <c r="G37" s="34">
        <v>11.2</v>
      </c>
      <c r="H37" s="34">
        <v>10.72</v>
      </c>
      <c r="I37" s="34">
        <v>11.5</v>
      </c>
      <c r="J37" s="34">
        <v>14.75</v>
      </c>
      <c r="K37" s="34">
        <v>14.64</v>
      </c>
      <c r="L37" s="34">
        <v>16</v>
      </c>
    </row>
    <row r="38" spans="1:12" ht="14.25">
      <c r="A38" s="3"/>
      <c r="B38" s="8" t="s">
        <v>7</v>
      </c>
      <c r="C38" s="9">
        <v>1.7</v>
      </c>
      <c r="D38" s="9">
        <v>1.7</v>
      </c>
      <c r="E38" s="9">
        <v>1.68</v>
      </c>
      <c r="F38" s="9">
        <v>1.9</v>
      </c>
      <c r="G38" s="34">
        <v>2</v>
      </c>
      <c r="H38" s="34">
        <v>2</v>
      </c>
      <c r="I38" s="34">
        <v>2.2</v>
      </c>
      <c r="J38" s="34">
        <v>2.15</v>
      </c>
      <c r="K38" s="34">
        <v>2.8</v>
      </c>
      <c r="L38" s="34">
        <v>3</v>
      </c>
    </row>
    <row r="39" spans="1:12" ht="15">
      <c r="A39" s="3"/>
      <c r="B39" s="12" t="s">
        <v>60</v>
      </c>
      <c r="C39" s="5">
        <f aca="true" t="shared" si="2" ref="C39:I39">SUM(C37:C38)</f>
        <v>12.26</v>
      </c>
      <c r="D39" s="5">
        <f t="shared" si="2"/>
        <v>12.2</v>
      </c>
      <c r="E39" s="5">
        <f t="shared" si="2"/>
        <v>12.14</v>
      </c>
      <c r="F39" s="5">
        <f t="shared" si="2"/>
        <v>13.1</v>
      </c>
      <c r="G39" s="5">
        <f t="shared" si="2"/>
        <v>13.2</v>
      </c>
      <c r="H39" s="5">
        <f t="shared" si="2"/>
        <v>12.72</v>
      </c>
      <c r="I39" s="5">
        <f t="shared" si="2"/>
        <v>13.7</v>
      </c>
      <c r="J39" s="5">
        <f>SUM(J37:J38)</f>
        <v>16.9</v>
      </c>
      <c r="K39" s="5">
        <f>SUM(K37:K38)</f>
        <v>17.44</v>
      </c>
      <c r="L39" s="41">
        <f>SUM(L37:L38)</f>
        <v>19</v>
      </c>
    </row>
    <row r="40" spans="1:12" ht="14.25">
      <c r="A40" s="3"/>
      <c r="B40" s="10"/>
      <c r="C40" s="6"/>
      <c r="D40" s="6"/>
      <c r="E40" s="6"/>
      <c r="F40" s="6"/>
      <c r="G40" s="34"/>
      <c r="H40" s="34"/>
      <c r="I40" s="34"/>
      <c r="J40" s="34"/>
      <c r="K40" s="34"/>
      <c r="L40" s="34"/>
    </row>
    <row r="41" spans="1:12" ht="15">
      <c r="A41" s="3">
        <v>5</v>
      </c>
      <c r="B41" s="12" t="s">
        <v>50</v>
      </c>
      <c r="C41" s="6"/>
      <c r="D41" s="6"/>
      <c r="E41" s="6"/>
      <c r="F41" s="6"/>
      <c r="G41" s="34"/>
      <c r="H41" s="34"/>
      <c r="I41" s="34"/>
      <c r="J41" s="34"/>
      <c r="K41" s="34"/>
      <c r="L41" s="34"/>
    </row>
    <row r="42" spans="1:12" ht="14.25">
      <c r="A42" s="3"/>
      <c r="B42" s="8" t="s">
        <v>1</v>
      </c>
      <c r="C42" s="9">
        <v>11.56</v>
      </c>
      <c r="D42" s="9">
        <v>11.4</v>
      </c>
      <c r="E42" s="9">
        <v>10.37</v>
      </c>
      <c r="F42" s="9">
        <v>12.24</v>
      </c>
      <c r="G42" s="34">
        <v>12.02</v>
      </c>
      <c r="H42" s="34">
        <v>10.65</v>
      </c>
      <c r="I42" s="34">
        <v>12.42</v>
      </c>
      <c r="J42" s="34">
        <v>14.9</v>
      </c>
      <c r="K42" s="34">
        <v>12.86</v>
      </c>
      <c r="L42" s="34">
        <v>16</v>
      </c>
    </row>
    <row r="43" spans="1:12" ht="14.25">
      <c r="A43" s="3"/>
      <c r="B43" s="8" t="s">
        <v>106</v>
      </c>
      <c r="C43" s="9">
        <v>4.6</v>
      </c>
      <c r="D43" s="9">
        <v>4.6</v>
      </c>
      <c r="E43" s="9">
        <v>4.5</v>
      </c>
      <c r="F43" s="9">
        <v>5</v>
      </c>
      <c r="G43" s="34">
        <v>4.88</v>
      </c>
      <c r="H43" s="34">
        <v>4.76</v>
      </c>
      <c r="I43" s="34">
        <v>5.65</v>
      </c>
      <c r="J43" s="34">
        <v>5.51</v>
      </c>
      <c r="K43" s="34">
        <v>7.65</v>
      </c>
      <c r="L43" s="34">
        <v>7.6</v>
      </c>
    </row>
    <row r="44" spans="1:12" ht="14.25">
      <c r="A44" s="3"/>
      <c r="B44" s="8" t="s">
        <v>107</v>
      </c>
      <c r="C44" s="9">
        <v>0</v>
      </c>
      <c r="D44" s="9">
        <v>0</v>
      </c>
      <c r="E44" s="9">
        <v>0</v>
      </c>
      <c r="F44" s="9">
        <v>0</v>
      </c>
      <c r="G44" s="34"/>
      <c r="H44" s="34"/>
      <c r="I44" s="34"/>
      <c r="J44" s="34"/>
      <c r="K44" s="34"/>
      <c r="L44" s="34"/>
    </row>
    <row r="45" spans="1:12" ht="14.25">
      <c r="A45" s="3"/>
      <c r="B45" s="8" t="s">
        <v>22</v>
      </c>
      <c r="C45" s="9">
        <v>1.45</v>
      </c>
      <c r="D45" s="9">
        <v>1.45</v>
      </c>
      <c r="E45" s="9">
        <v>1.35</v>
      </c>
      <c r="F45" s="9">
        <v>1.6</v>
      </c>
      <c r="G45" s="34">
        <v>1.47</v>
      </c>
      <c r="H45" s="34">
        <v>1.34</v>
      </c>
      <c r="I45" s="34">
        <v>1.68</v>
      </c>
      <c r="J45" s="34">
        <v>1.65</v>
      </c>
      <c r="K45" s="34">
        <v>2.34</v>
      </c>
      <c r="L45" s="34">
        <v>2.08</v>
      </c>
    </row>
    <row r="46" spans="1:12" ht="14.25">
      <c r="A46" s="3"/>
      <c r="B46" s="8" t="s">
        <v>23</v>
      </c>
      <c r="C46" s="9">
        <v>1</v>
      </c>
      <c r="D46" s="9">
        <v>0.9</v>
      </c>
      <c r="E46" s="9">
        <v>0.82</v>
      </c>
      <c r="F46" s="9">
        <v>1.15</v>
      </c>
      <c r="G46" s="34">
        <v>0.81</v>
      </c>
      <c r="H46" s="34">
        <v>0.96</v>
      </c>
      <c r="I46" s="34">
        <v>1.3</v>
      </c>
      <c r="J46" s="34">
        <v>1.27</v>
      </c>
      <c r="K46" s="34">
        <v>1.31</v>
      </c>
      <c r="L46" s="34">
        <v>1.35</v>
      </c>
    </row>
    <row r="47" spans="1:12" ht="15">
      <c r="A47" s="3"/>
      <c r="B47" s="12" t="s">
        <v>52</v>
      </c>
      <c r="C47" s="5">
        <f aca="true" t="shared" si="3" ref="C47:I47">SUM(C42:C46)</f>
        <v>18.61</v>
      </c>
      <c r="D47" s="5">
        <f t="shared" si="3"/>
        <v>18.349999999999998</v>
      </c>
      <c r="E47" s="5">
        <f t="shared" si="3"/>
        <v>17.04</v>
      </c>
      <c r="F47" s="5">
        <f t="shared" si="3"/>
        <v>19.990000000000002</v>
      </c>
      <c r="G47" s="5">
        <f t="shared" si="3"/>
        <v>19.179999999999996</v>
      </c>
      <c r="H47" s="5">
        <f t="shared" si="3"/>
        <v>17.71</v>
      </c>
      <c r="I47" s="5">
        <f t="shared" si="3"/>
        <v>21.05</v>
      </c>
      <c r="J47" s="5">
        <f>SUM(J42:J46)</f>
        <v>23.33</v>
      </c>
      <c r="K47" s="5">
        <f>SUM(K42:K46)</f>
        <v>24.159999999999997</v>
      </c>
      <c r="L47" s="41">
        <f>SUM(L42:L46)</f>
        <v>27.03</v>
      </c>
    </row>
    <row r="48" spans="1:12" ht="14.25">
      <c r="A48" s="3"/>
      <c r="B48" s="10"/>
      <c r="C48" s="6"/>
      <c r="D48" s="6"/>
      <c r="E48" s="6"/>
      <c r="F48" s="6"/>
      <c r="G48" s="34"/>
      <c r="H48" s="34"/>
      <c r="I48" s="34"/>
      <c r="J48" s="34"/>
      <c r="K48" s="34"/>
      <c r="L48" s="34"/>
    </row>
    <row r="49" spans="1:12" ht="15">
      <c r="A49" s="3">
        <v>6</v>
      </c>
      <c r="B49" s="4" t="s">
        <v>61</v>
      </c>
      <c r="C49" s="6"/>
      <c r="D49" s="6"/>
      <c r="E49" s="6"/>
      <c r="F49" s="6"/>
      <c r="G49" s="34"/>
      <c r="H49" s="34"/>
      <c r="I49" s="34"/>
      <c r="J49" s="34"/>
      <c r="K49" s="34"/>
      <c r="L49" s="34"/>
    </row>
    <row r="50" spans="1:12" ht="14.25">
      <c r="A50" s="3"/>
      <c r="B50" s="8" t="s">
        <v>48</v>
      </c>
      <c r="C50" s="9">
        <v>4.4</v>
      </c>
      <c r="D50" s="9">
        <v>4.4</v>
      </c>
      <c r="E50" s="9">
        <v>4.4</v>
      </c>
      <c r="F50" s="9">
        <v>4.9</v>
      </c>
      <c r="G50" s="34">
        <v>4.52</v>
      </c>
      <c r="H50" s="34">
        <v>4.52</v>
      </c>
      <c r="I50" s="34">
        <v>5.5</v>
      </c>
      <c r="J50" s="34">
        <v>5.45</v>
      </c>
      <c r="K50" s="34">
        <v>6.3</v>
      </c>
      <c r="L50" s="34">
        <v>7</v>
      </c>
    </row>
    <row r="51" spans="1:12" ht="14.25">
      <c r="A51" s="3"/>
      <c r="B51" s="8" t="s">
        <v>18</v>
      </c>
      <c r="C51" s="9">
        <v>2.64</v>
      </c>
      <c r="D51" s="9">
        <v>2.64</v>
      </c>
      <c r="E51" s="9">
        <v>2.64</v>
      </c>
      <c r="F51" s="9">
        <v>3</v>
      </c>
      <c r="G51" s="34">
        <v>3.2</v>
      </c>
      <c r="H51" s="34">
        <v>3.2</v>
      </c>
      <c r="I51" s="34">
        <v>3.38</v>
      </c>
      <c r="J51" s="34">
        <v>3.32</v>
      </c>
      <c r="K51" s="34">
        <v>4.54</v>
      </c>
      <c r="L51" s="34">
        <v>4.25</v>
      </c>
    </row>
    <row r="52" spans="1:12" ht="14.25">
      <c r="A52" s="3"/>
      <c r="B52" s="10" t="s">
        <v>46</v>
      </c>
      <c r="C52" s="9">
        <v>0.3</v>
      </c>
      <c r="D52" s="9">
        <v>0.3</v>
      </c>
      <c r="E52" s="9">
        <v>0.3</v>
      </c>
      <c r="F52" s="9">
        <v>0.4</v>
      </c>
      <c r="G52" s="34">
        <v>0.4</v>
      </c>
      <c r="H52" s="34">
        <v>0.4</v>
      </c>
      <c r="I52" s="34">
        <v>0.4</v>
      </c>
      <c r="J52" s="34">
        <v>0.38</v>
      </c>
      <c r="K52" s="34">
        <v>0.38</v>
      </c>
      <c r="L52" s="34">
        <v>0.42</v>
      </c>
    </row>
    <row r="53" spans="1:12" ht="15">
      <c r="A53" s="3"/>
      <c r="B53" s="4" t="s">
        <v>62</v>
      </c>
      <c r="C53" s="5">
        <f aca="true" t="shared" si="4" ref="C53:I53">SUM(C50:C52)</f>
        <v>7.340000000000001</v>
      </c>
      <c r="D53" s="5">
        <f t="shared" si="4"/>
        <v>7.340000000000001</v>
      </c>
      <c r="E53" s="5">
        <f t="shared" si="4"/>
        <v>7.340000000000001</v>
      </c>
      <c r="F53" s="5">
        <f t="shared" si="4"/>
        <v>8.3</v>
      </c>
      <c r="G53" s="5">
        <f t="shared" si="4"/>
        <v>8.12</v>
      </c>
      <c r="H53" s="5">
        <f t="shared" si="4"/>
        <v>8.12</v>
      </c>
      <c r="I53" s="5">
        <f t="shared" si="4"/>
        <v>9.28</v>
      </c>
      <c r="J53" s="5">
        <f>SUM(J50:J52)</f>
        <v>9.15</v>
      </c>
      <c r="K53" s="5">
        <f>SUM(K50:K52)</f>
        <v>11.22</v>
      </c>
      <c r="L53" s="41">
        <f>SUM(L50:L52)</f>
        <v>11.67</v>
      </c>
    </row>
    <row r="54" spans="1:12" ht="15">
      <c r="A54" s="3"/>
      <c r="B54" s="13"/>
      <c r="C54" s="6"/>
      <c r="D54" s="6"/>
      <c r="E54" s="6"/>
      <c r="F54" s="6"/>
      <c r="G54" s="34"/>
      <c r="H54" s="34"/>
      <c r="I54" s="34"/>
      <c r="J54" s="34"/>
      <c r="K54" s="34"/>
      <c r="L54" s="34"/>
    </row>
    <row r="55" spans="1:12" ht="15">
      <c r="A55" s="3">
        <v>7</v>
      </c>
      <c r="B55" s="13" t="s">
        <v>26</v>
      </c>
      <c r="C55" s="9">
        <v>0</v>
      </c>
      <c r="D55" s="9">
        <v>0</v>
      </c>
      <c r="E55" s="9">
        <v>0</v>
      </c>
      <c r="F55" s="9">
        <v>0</v>
      </c>
      <c r="G55" s="34">
        <v>0</v>
      </c>
      <c r="H55" s="34">
        <v>0</v>
      </c>
      <c r="I55" s="34">
        <v>0</v>
      </c>
      <c r="J55" s="34">
        <v>0</v>
      </c>
      <c r="K55" s="34">
        <v>0</v>
      </c>
      <c r="L55" s="34">
        <v>0</v>
      </c>
    </row>
    <row r="56" spans="1:12" ht="15">
      <c r="A56" s="3"/>
      <c r="B56" s="4"/>
      <c r="C56" s="6"/>
      <c r="D56" s="6"/>
      <c r="E56" s="6"/>
      <c r="F56" s="6"/>
      <c r="G56" s="34"/>
      <c r="H56" s="34"/>
      <c r="I56" s="34"/>
      <c r="J56" s="34"/>
      <c r="K56" s="34"/>
      <c r="L56" s="34"/>
    </row>
    <row r="57" spans="1:12" ht="15">
      <c r="A57" s="3">
        <v>8</v>
      </c>
      <c r="B57" s="4" t="s">
        <v>63</v>
      </c>
      <c r="C57" s="6"/>
      <c r="D57" s="6"/>
      <c r="E57" s="6"/>
      <c r="F57" s="6"/>
      <c r="G57" s="34"/>
      <c r="H57" s="34"/>
      <c r="I57" s="34"/>
      <c r="J57" s="34"/>
      <c r="K57" s="34"/>
      <c r="L57" s="34"/>
    </row>
    <row r="58" spans="1:12" ht="14.25">
      <c r="A58" s="3"/>
      <c r="B58" s="6" t="s">
        <v>3</v>
      </c>
      <c r="C58" s="9">
        <v>8.04</v>
      </c>
      <c r="D58" s="9">
        <v>7.64</v>
      </c>
      <c r="E58" s="9">
        <v>6.78</v>
      </c>
      <c r="F58" s="9">
        <v>8.04</v>
      </c>
      <c r="G58" s="34">
        <v>7.6</v>
      </c>
      <c r="H58" s="34">
        <v>5.06</v>
      </c>
      <c r="I58" s="34">
        <v>8.04</v>
      </c>
      <c r="J58" s="34">
        <v>7.99</v>
      </c>
      <c r="K58" s="34">
        <v>6.26</v>
      </c>
      <c r="L58" s="34">
        <v>8.92</v>
      </c>
    </row>
    <row r="59" spans="1:12" ht="14.25">
      <c r="A59" s="3"/>
      <c r="B59" s="14" t="s">
        <v>8</v>
      </c>
      <c r="C59" s="9">
        <v>15.4</v>
      </c>
      <c r="D59" s="9">
        <v>15.2</v>
      </c>
      <c r="E59" s="9">
        <v>15.4</v>
      </c>
      <c r="F59" s="9">
        <v>16.4</v>
      </c>
      <c r="G59" s="34">
        <v>16.4</v>
      </c>
      <c r="H59" s="34">
        <v>16.4</v>
      </c>
      <c r="I59" s="34">
        <v>18</v>
      </c>
      <c r="J59" s="34">
        <v>17.65</v>
      </c>
      <c r="K59" s="34">
        <v>19.65</v>
      </c>
      <c r="L59" s="34">
        <v>23.5</v>
      </c>
    </row>
    <row r="60" spans="1:12" ht="14.25">
      <c r="A60" s="3"/>
      <c r="B60" s="8" t="s">
        <v>20</v>
      </c>
      <c r="C60" s="9">
        <v>4</v>
      </c>
      <c r="D60" s="9">
        <v>4</v>
      </c>
      <c r="E60" s="9">
        <v>2.8</v>
      </c>
      <c r="F60" s="9">
        <v>4.4</v>
      </c>
      <c r="G60" s="34">
        <v>4.4</v>
      </c>
      <c r="H60" s="34">
        <v>2.49</v>
      </c>
      <c r="I60" s="34">
        <v>5</v>
      </c>
      <c r="J60" s="34">
        <v>4.9</v>
      </c>
      <c r="K60" s="34">
        <v>5.8</v>
      </c>
      <c r="L60" s="34">
        <v>6.25</v>
      </c>
    </row>
    <row r="61" spans="1:12" ht="14.25">
      <c r="A61" s="3"/>
      <c r="B61" s="8" t="s">
        <v>19</v>
      </c>
      <c r="C61" s="9">
        <v>2.1</v>
      </c>
      <c r="D61" s="9">
        <v>2.1</v>
      </c>
      <c r="E61" s="9">
        <v>2.1</v>
      </c>
      <c r="F61" s="9">
        <v>2.3</v>
      </c>
      <c r="G61" s="34">
        <v>2.3</v>
      </c>
      <c r="H61" s="34">
        <v>2.3</v>
      </c>
      <c r="I61" s="34">
        <v>2.7</v>
      </c>
      <c r="J61" s="34">
        <v>2.69</v>
      </c>
      <c r="K61" s="34">
        <v>4.14</v>
      </c>
      <c r="L61" s="34">
        <v>3.65</v>
      </c>
    </row>
    <row r="62" spans="1:12" ht="14.25">
      <c r="A62" s="3"/>
      <c r="B62" s="8" t="s">
        <v>21</v>
      </c>
      <c r="C62" s="9">
        <v>4.4</v>
      </c>
      <c r="D62" s="9">
        <v>4.4</v>
      </c>
      <c r="E62" s="9">
        <v>4.4</v>
      </c>
      <c r="F62" s="9">
        <v>4.7</v>
      </c>
      <c r="G62" s="34">
        <v>4.85</v>
      </c>
      <c r="H62" s="34">
        <v>4.74</v>
      </c>
      <c r="I62" s="34">
        <v>6</v>
      </c>
      <c r="J62" s="34">
        <v>5.8</v>
      </c>
      <c r="K62" s="34">
        <v>8.3</v>
      </c>
      <c r="L62" s="34">
        <v>8.4</v>
      </c>
    </row>
    <row r="63" spans="1:12" ht="14.25">
      <c r="A63" s="3"/>
      <c r="B63" s="8" t="s">
        <v>69</v>
      </c>
      <c r="C63" s="9">
        <v>1.7</v>
      </c>
      <c r="D63" s="9">
        <v>1.7</v>
      </c>
      <c r="E63" s="9">
        <v>1.61</v>
      </c>
      <c r="F63" s="9">
        <v>1.85</v>
      </c>
      <c r="G63" s="34">
        <v>1.85</v>
      </c>
      <c r="H63" s="34">
        <v>1.74</v>
      </c>
      <c r="I63" s="34">
        <v>2.11</v>
      </c>
      <c r="J63" s="34">
        <v>2.59</v>
      </c>
      <c r="K63" s="34">
        <v>2.38</v>
      </c>
      <c r="L63" s="34">
        <v>2.9</v>
      </c>
    </row>
    <row r="64" spans="1:12" ht="14.25">
      <c r="A64" s="3"/>
      <c r="B64" s="8" t="s">
        <v>4</v>
      </c>
      <c r="C64" s="9">
        <v>1.6</v>
      </c>
      <c r="D64" s="9">
        <v>1.6</v>
      </c>
      <c r="E64" s="9">
        <v>1.51</v>
      </c>
      <c r="F64" s="9">
        <v>1.75</v>
      </c>
      <c r="G64" s="34">
        <v>1.75</v>
      </c>
      <c r="H64" s="34">
        <v>1.62</v>
      </c>
      <c r="I64" s="34">
        <v>1.97</v>
      </c>
      <c r="J64" s="34">
        <v>2.29</v>
      </c>
      <c r="K64" s="34">
        <v>2.26</v>
      </c>
      <c r="L64" s="34">
        <v>3.8</v>
      </c>
    </row>
    <row r="65" spans="1:12" ht="14.25">
      <c r="A65" s="3"/>
      <c r="B65" s="8" t="s">
        <v>16</v>
      </c>
      <c r="C65" s="9">
        <v>1.06</v>
      </c>
      <c r="D65" s="9">
        <v>1.06</v>
      </c>
      <c r="E65" s="9">
        <v>1.06</v>
      </c>
      <c r="F65" s="9">
        <v>1.2</v>
      </c>
      <c r="G65" s="34">
        <v>1.2</v>
      </c>
      <c r="H65" s="34">
        <v>1.12</v>
      </c>
      <c r="I65" s="34">
        <v>1.6</v>
      </c>
      <c r="J65" s="34">
        <v>1.47</v>
      </c>
      <c r="K65" s="34">
        <v>2</v>
      </c>
      <c r="L65" s="34">
        <v>1.85</v>
      </c>
    </row>
    <row r="66" spans="1:12" ht="25.5">
      <c r="A66" s="3"/>
      <c r="B66" s="31" t="s">
        <v>96</v>
      </c>
      <c r="C66" s="9">
        <v>0.13</v>
      </c>
      <c r="D66" s="9">
        <v>0.13</v>
      </c>
      <c r="E66" s="9">
        <v>0.13</v>
      </c>
      <c r="F66" s="9">
        <v>0.17</v>
      </c>
      <c r="G66" s="34">
        <v>0.17</v>
      </c>
      <c r="H66" s="34">
        <v>0.11</v>
      </c>
      <c r="I66" s="34">
        <v>0.21</v>
      </c>
      <c r="J66" s="34">
        <v>0.21</v>
      </c>
      <c r="K66" s="34">
        <v>0.26</v>
      </c>
      <c r="L66" s="34">
        <v>0.26</v>
      </c>
    </row>
    <row r="67" spans="1:12" ht="14.25">
      <c r="A67" s="3"/>
      <c r="B67" s="10" t="s">
        <v>45</v>
      </c>
      <c r="C67" s="9">
        <v>0</v>
      </c>
      <c r="D67" s="9">
        <v>0</v>
      </c>
      <c r="E67" s="9">
        <v>0</v>
      </c>
      <c r="F67" s="9">
        <v>0</v>
      </c>
      <c r="G67" s="34"/>
      <c r="H67" s="34">
        <v>0</v>
      </c>
      <c r="I67" s="34"/>
      <c r="J67" s="34"/>
      <c r="K67" s="34">
        <v>0</v>
      </c>
      <c r="L67" s="34"/>
    </row>
    <row r="68" spans="1:12" ht="14.25">
      <c r="A68" s="3"/>
      <c r="B68" s="8" t="s">
        <v>32</v>
      </c>
      <c r="C68" s="9">
        <v>0.17</v>
      </c>
      <c r="D68" s="9">
        <v>0.17</v>
      </c>
      <c r="E68" s="9">
        <v>0.13</v>
      </c>
      <c r="F68" s="9">
        <v>0.17</v>
      </c>
      <c r="G68" s="34">
        <v>0.13</v>
      </c>
      <c r="H68" s="34">
        <v>0.13</v>
      </c>
      <c r="I68" s="34">
        <v>0.17</v>
      </c>
      <c r="J68" s="34">
        <v>0.16</v>
      </c>
      <c r="K68" s="34">
        <v>0.16</v>
      </c>
      <c r="L68" s="34">
        <v>0.17</v>
      </c>
    </row>
    <row r="69" spans="1:12" ht="15">
      <c r="A69" s="3"/>
      <c r="B69" s="4" t="s">
        <v>67</v>
      </c>
      <c r="C69" s="5">
        <f aca="true" t="shared" si="5" ref="C69:I69">SUM(C58:C68)</f>
        <v>38.60000000000001</v>
      </c>
      <c r="D69" s="5">
        <f t="shared" si="5"/>
        <v>38.000000000000014</v>
      </c>
      <c r="E69" s="5">
        <f t="shared" si="5"/>
        <v>35.92000000000001</v>
      </c>
      <c r="F69" s="5">
        <f t="shared" si="5"/>
        <v>40.980000000000004</v>
      </c>
      <c r="G69" s="5">
        <f t="shared" si="5"/>
        <v>40.650000000000006</v>
      </c>
      <c r="H69" s="5">
        <f t="shared" si="5"/>
        <v>35.709999999999994</v>
      </c>
      <c r="I69" s="5">
        <f t="shared" si="5"/>
        <v>45.800000000000004</v>
      </c>
      <c r="J69" s="5">
        <v>45.75</v>
      </c>
      <c r="K69" s="5">
        <f>SUM(K58:K68)</f>
        <v>51.20999999999999</v>
      </c>
      <c r="L69" s="41">
        <f>SUM(L58:L68)</f>
        <v>59.699999999999996</v>
      </c>
    </row>
    <row r="70" spans="1:12" ht="15">
      <c r="A70" s="3">
        <v>9</v>
      </c>
      <c r="B70" s="15" t="s">
        <v>51</v>
      </c>
      <c r="C70" s="6"/>
      <c r="D70" s="6"/>
      <c r="E70" s="6"/>
      <c r="F70" s="6"/>
      <c r="G70" s="34"/>
      <c r="H70" s="34"/>
      <c r="I70" s="34"/>
      <c r="J70" s="34"/>
      <c r="K70" s="34"/>
      <c r="L70" s="34"/>
    </row>
    <row r="71" spans="1:12" ht="14.25">
      <c r="A71" s="3"/>
      <c r="B71" s="8" t="s">
        <v>5</v>
      </c>
      <c r="C71" s="9">
        <v>14.6</v>
      </c>
      <c r="D71" s="9">
        <v>14.35</v>
      </c>
      <c r="E71" s="9">
        <v>13.02</v>
      </c>
      <c r="F71" s="9">
        <v>15.4</v>
      </c>
      <c r="G71" s="34">
        <v>15.2</v>
      </c>
      <c r="H71" s="34">
        <v>14.14</v>
      </c>
      <c r="I71" s="34">
        <v>16</v>
      </c>
      <c r="J71" s="34">
        <v>18.92</v>
      </c>
      <c r="K71" s="34">
        <v>15.57</v>
      </c>
      <c r="L71" s="34">
        <v>21</v>
      </c>
    </row>
    <row r="72" spans="1:12" ht="14.25">
      <c r="A72" s="3"/>
      <c r="B72" s="8" t="s">
        <v>17</v>
      </c>
      <c r="C72" s="9">
        <v>6.5</v>
      </c>
      <c r="D72" s="9">
        <v>6.35</v>
      </c>
      <c r="E72" s="9">
        <v>6.35</v>
      </c>
      <c r="F72" s="9">
        <v>6.9</v>
      </c>
      <c r="G72" s="34">
        <v>6.68</v>
      </c>
      <c r="H72" s="34">
        <v>6.46</v>
      </c>
      <c r="I72" s="34">
        <v>8</v>
      </c>
      <c r="J72" s="34">
        <v>7.95</v>
      </c>
      <c r="K72" s="34">
        <v>10.37</v>
      </c>
      <c r="L72" s="34">
        <v>10.65</v>
      </c>
    </row>
    <row r="73" spans="1:12" ht="14.25">
      <c r="A73" s="3"/>
      <c r="B73" s="31" t="s">
        <v>97</v>
      </c>
      <c r="C73" s="9">
        <v>1.9</v>
      </c>
      <c r="D73" s="9">
        <v>1.84</v>
      </c>
      <c r="E73" s="9">
        <v>1.84</v>
      </c>
      <c r="F73" s="9">
        <v>2.1</v>
      </c>
      <c r="G73" s="34">
        <v>2.1</v>
      </c>
      <c r="H73" s="34">
        <v>2.1</v>
      </c>
      <c r="I73" s="34">
        <v>2.3</v>
      </c>
      <c r="J73" s="34">
        <v>2.25</v>
      </c>
      <c r="K73" s="34">
        <v>2.8</v>
      </c>
      <c r="L73" s="34">
        <v>3</v>
      </c>
    </row>
    <row r="74" spans="1:12" ht="14.25">
      <c r="A74" s="3"/>
      <c r="B74" s="6" t="s">
        <v>6</v>
      </c>
      <c r="C74" s="9">
        <v>1.05</v>
      </c>
      <c r="D74" s="9">
        <v>1</v>
      </c>
      <c r="E74" s="9">
        <v>0.97</v>
      </c>
      <c r="F74" s="9">
        <v>1.1</v>
      </c>
      <c r="G74" s="34">
        <v>1.1</v>
      </c>
      <c r="H74" s="34">
        <v>1.06</v>
      </c>
      <c r="I74" s="34">
        <v>1.15</v>
      </c>
      <c r="J74" s="34">
        <v>1.63</v>
      </c>
      <c r="K74" s="34">
        <v>1.54</v>
      </c>
      <c r="L74" s="34">
        <v>2.1</v>
      </c>
    </row>
    <row r="75" spans="1:12" ht="14.25">
      <c r="A75" s="3"/>
      <c r="B75" s="8" t="s">
        <v>31</v>
      </c>
      <c r="C75" s="9">
        <v>1.7</v>
      </c>
      <c r="D75" s="9">
        <v>1.6</v>
      </c>
      <c r="E75" s="9">
        <v>1.35</v>
      </c>
      <c r="F75" s="9">
        <v>1.9</v>
      </c>
      <c r="G75" s="34">
        <v>1.9</v>
      </c>
      <c r="H75" s="34">
        <v>0.15</v>
      </c>
      <c r="I75" s="34">
        <v>2</v>
      </c>
      <c r="J75" s="34">
        <v>1.8</v>
      </c>
      <c r="K75" s="34">
        <v>1.21</v>
      </c>
      <c r="L75" s="34">
        <v>2</v>
      </c>
    </row>
    <row r="76" spans="1:12" ht="14.25">
      <c r="A76" s="3"/>
      <c r="B76" s="8" t="s">
        <v>33</v>
      </c>
      <c r="C76" s="9">
        <v>0.3</v>
      </c>
      <c r="D76" s="9">
        <v>0.2</v>
      </c>
      <c r="E76" s="9">
        <v>0.2</v>
      </c>
      <c r="F76" s="9">
        <v>0.3</v>
      </c>
      <c r="G76" s="34">
        <v>0.3</v>
      </c>
      <c r="H76" s="34">
        <v>0.75</v>
      </c>
      <c r="I76" s="34">
        <v>0.3</v>
      </c>
      <c r="J76" s="34">
        <v>0.28</v>
      </c>
      <c r="K76" s="34">
        <v>0.28</v>
      </c>
      <c r="L76" s="34">
        <v>0.3</v>
      </c>
    </row>
    <row r="77" spans="1:12" ht="14.25">
      <c r="A77" s="3"/>
      <c r="B77" s="8" t="s">
        <v>71</v>
      </c>
      <c r="C77" s="9">
        <v>0.3</v>
      </c>
      <c r="D77" s="9">
        <v>0.3</v>
      </c>
      <c r="E77" s="9">
        <v>0.3</v>
      </c>
      <c r="F77" s="9">
        <v>0.3</v>
      </c>
      <c r="G77" s="34">
        <v>0.3</v>
      </c>
      <c r="H77" s="34">
        <v>0.3</v>
      </c>
      <c r="I77" s="34">
        <v>0.3</v>
      </c>
      <c r="J77" s="34">
        <v>0.3</v>
      </c>
      <c r="K77" s="34">
        <v>0.3</v>
      </c>
      <c r="L77" s="34">
        <v>0.35</v>
      </c>
    </row>
    <row r="78" spans="1:12" ht="14.25">
      <c r="A78" s="3"/>
      <c r="B78" s="10" t="s">
        <v>47</v>
      </c>
      <c r="C78" s="9">
        <v>0.5</v>
      </c>
      <c r="D78" s="9">
        <v>0.5</v>
      </c>
      <c r="E78" s="9">
        <v>0.5</v>
      </c>
      <c r="F78" s="9">
        <v>0.55</v>
      </c>
      <c r="G78" s="34">
        <v>0.55</v>
      </c>
      <c r="H78" s="34">
        <v>0.55</v>
      </c>
      <c r="I78" s="34">
        <v>0.55</v>
      </c>
      <c r="J78" s="34">
        <v>0.52</v>
      </c>
      <c r="K78" s="34">
        <v>0.52</v>
      </c>
      <c r="L78" s="34">
        <v>0.7</v>
      </c>
    </row>
    <row r="79" spans="1:12" ht="15">
      <c r="A79" s="3"/>
      <c r="B79" s="15" t="s">
        <v>68</v>
      </c>
      <c r="C79" s="5">
        <f aca="true" t="shared" si="6" ref="C79:I79">SUM(C71:C78)</f>
        <v>26.85</v>
      </c>
      <c r="D79" s="5">
        <f t="shared" si="6"/>
        <v>26.14</v>
      </c>
      <c r="E79" s="5">
        <f t="shared" si="6"/>
        <v>24.529999999999998</v>
      </c>
      <c r="F79" s="5">
        <f t="shared" si="6"/>
        <v>28.550000000000004</v>
      </c>
      <c r="G79" s="5">
        <f t="shared" si="6"/>
        <v>28.130000000000003</v>
      </c>
      <c r="H79" s="5">
        <f t="shared" si="6"/>
        <v>25.51</v>
      </c>
      <c r="I79" s="5">
        <f t="shared" si="6"/>
        <v>30.6</v>
      </c>
      <c r="J79" s="5">
        <f>SUM(J71:J78)</f>
        <v>33.65</v>
      </c>
      <c r="K79" s="5">
        <f>SUM(K71:K78)</f>
        <v>32.59</v>
      </c>
      <c r="L79" s="41">
        <f>SUM(L71:L78)</f>
        <v>40.1</v>
      </c>
    </row>
    <row r="80" spans="1:12" ht="14.25">
      <c r="A80" s="3"/>
      <c r="B80" s="8"/>
      <c r="C80" s="6"/>
      <c r="D80" s="6"/>
      <c r="E80" s="6"/>
      <c r="F80" s="6"/>
      <c r="G80" s="34"/>
      <c r="H80" s="34"/>
      <c r="I80" s="34"/>
      <c r="J80" s="34"/>
      <c r="K80" s="34"/>
      <c r="L80" s="34"/>
    </row>
    <row r="81" spans="1:12" ht="15">
      <c r="A81" s="3">
        <v>10</v>
      </c>
      <c r="B81" s="15" t="s">
        <v>64</v>
      </c>
      <c r="C81" s="6"/>
      <c r="D81" s="6"/>
      <c r="E81" s="6"/>
      <c r="F81" s="6"/>
      <c r="G81" s="34"/>
      <c r="H81" s="34"/>
      <c r="I81" s="34"/>
      <c r="J81" s="34"/>
      <c r="K81" s="34"/>
      <c r="L81" s="34"/>
    </row>
    <row r="82" spans="1:12" ht="14.25">
      <c r="A82" s="3"/>
      <c r="B82" s="10" t="s">
        <v>36</v>
      </c>
      <c r="C82" s="9">
        <v>4</v>
      </c>
      <c r="D82" s="9">
        <v>2</v>
      </c>
      <c r="E82" s="9">
        <v>2.02</v>
      </c>
      <c r="F82" s="9">
        <v>4</v>
      </c>
      <c r="G82" s="34">
        <v>2.4</v>
      </c>
      <c r="H82" s="34">
        <v>3.3</v>
      </c>
      <c r="I82" s="34">
        <v>4.1</v>
      </c>
      <c r="J82" s="34">
        <v>3.86</v>
      </c>
      <c r="K82" s="34">
        <v>0.2</v>
      </c>
      <c r="L82" s="34">
        <v>4.1</v>
      </c>
    </row>
    <row r="83" spans="1:12" ht="14.25">
      <c r="A83" s="3"/>
      <c r="B83" s="10" t="s">
        <v>39</v>
      </c>
      <c r="C83" s="9">
        <v>0.8</v>
      </c>
      <c r="D83" s="9">
        <v>0.47</v>
      </c>
      <c r="E83" s="9">
        <v>0.08</v>
      </c>
      <c r="F83" s="9">
        <v>0.8</v>
      </c>
      <c r="G83" s="34">
        <v>0.5</v>
      </c>
      <c r="H83" s="34">
        <v>0.01</v>
      </c>
      <c r="I83" s="34">
        <v>0.8</v>
      </c>
      <c r="J83" s="34">
        <v>0.72</v>
      </c>
      <c r="K83" s="34">
        <v>0.01</v>
      </c>
      <c r="L83" s="34">
        <v>0.8</v>
      </c>
    </row>
    <row r="84" spans="1:12" ht="14.25">
      <c r="A84" s="3"/>
      <c r="B84" s="10" t="s">
        <v>38</v>
      </c>
      <c r="C84" s="9">
        <v>0</v>
      </c>
      <c r="D84" s="9">
        <v>0</v>
      </c>
      <c r="E84" s="9">
        <v>0</v>
      </c>
      <c r="F84" s="9">
        <v>0</v>
      </c>
      <c r="G84" s="34"/>
      <c r="H84" s="34">
        <v>0</v>
      </c>
      <c r="I84" s="34"/>
      <c r="J84" s="34"/>
      <c r="K84" s="34"/>
      <c r="L84" s="34"/>
    </row>
    <row r="85" spans="1:12" ht="14.25">
      <c r="A85" s="3"/>
      <c r="B85" s="10" t="s">
        <v>40</v>
      </c>
      <c r="C85" s="9">
        <v>0.13</v>
      </c>
      <c r="D85" s="9">
        <v>0.13</v>
      </c>
      <c r="E85" s="9">
        <v>0.05</v>
      </c>
      <c r="F85" s="9">
        <v>0.13</v>
      </c>
      <c r="G85" s="34">
        <v>0.05</v>
      </c>
      <c r="H85" s="34">
        <v>0.02</v>
      </c>
      <c r="I85" s="34">
        <v>0.08</v>
      </c>
      <c r="J85" s="34">
        <v>0.06</v>
      </c>
      <c r="K85" s="34">
        <v>0.03</v>
      </c>
      <c r="L85" s="34">
        <v>0.08</v>
      </c>
    </row>
    <row r="86" spans="1:12" ht="14.25">
      <c r="A86" s="3"/>
      <c r="B86" s="10" t="s">
        <v>34</v>
      </c>
      <c r="C86" s="9">
        <v>0.1</v>
      </c>
      <c r="D86" s="9">
        <v>0.1</v>
      </c>
      <c r="E86" s="9">
        <v>0</v>
      </c>
      <c r="F86" s="9">
        <v>0.1</v>
      </c>
      <c r="G86" s="34">
        <v>0.1</v>
      </c>
      <c r="H86" s="34">
        <v>0.09</v>
      </c>
      <c r="I86" s="34">
        <v>0.1</v>
      </c>
      <c r="J86" s="34">
        <v>0.1</v>
      </c>
      <c r="K86" s="34">
        <v>0</v>
      </c>
      <c r="L86" s="34">
        <v>0.11</v>
      </c>
    </row>
    <row r="87" spans="1:12" ht="14.25">
      <c r="A87" s="3"/>
      <c r="B87" s="10" t="s">
        <v>41</v>
      </c>
      <c r="C87" s="9">
        <v>0.5</v>
      </c>
      <c r="D87" s="9">
        <v>0.4</v>
      </c>
      <c r="E87" s="9">
        <v>0.58</v>
      </c>
      <c r="F87" s="9">
        <v>0.5</v>
      </c>
      <c r="G87" s="34">
        <v>0.41</v>
      </c>
      <c r="H87" s="34">
        <v>0.46</v>
      </c>
      <c r="I87" s="34">
        <v>0.5</v>
      </c>
      <c r="J87" s="34">
        <v>0.48</v>
      </c>
      <c r="K87" s="34">
        <v>0.51</v>
      </c>
      <c r="L87" s="34">
        <v>0.7</v>
      </c>
    </row>
    <row r="88" spans="1:12" ht="14.25">
      <c r="A88" s="3"/>
      <c r="B88" s="10" t="s">
        <v>43</v>
      </c>
      <c r="C88" s="9">
        <v>0.07</v>
      </c>
      <c r="D88" s="9">
        <v>0</v>
      </c>
      <c r="E88" s="9">
        <v>0</v>
      </c>
      <c r="F88" s="9">
        <v>0.07</v>
      </c>
      <c r="G88" s="34">
        <v>0.07</v>
      </c>
      <c r="H88" s="34">
        <v>0.06</v>
      </c>
      <c r="I88" s="34">
        <v>0.07</v>
      </c>
      <c r="J88" s="34">
        <v>0.07</v>
      </c>
      <c r="K88" s="34">
        <v>0.06</v>
      </c>
      <c r="L88" s="34">
        <v>0.08</v>
      </c>
    </row>
    <row r="89" spans="1:12" ht="14.25">
      <c r="A89" s="3"/>
      <c r="B89" s="10" t="s">
        <v>74</v>
      </c>
      <c r="C89" s="9">
        <v>0.03</v>
      </c>
      <c r="D89" s="9">
        <v>0.05</v>
      </c>
      <c r="E89" s="9">
        <v>0</v>
      </c>
      <c r="F89" s="9">
        <v>0.14</v>
      </c>
      <c r="G89" s="34">
        <v>0.14</v>
      </c>
      <c r="H89" s="34">
        <v>0</v>
      </c>
      <c r="I89" s="34">
        <v>0.14</v>
      </c>
      <c r="J89" s="34">
        <v>0.14</v>
      </c>
      <c r="K89" s="34">
        <v>0.13</v>
      </c>
      <c r="L89" s="34">
        <v>0.16</v>
      </c>
    </row>
    <row r="90" spans="1:12" ht="15">
      <c r="A90" s="3"/>
      <c r="B90" s="15" t="s">
        <v>66</v>
      </c>
      <c r="C90" s="5">
        <f aca="true" t="shared" si="7" ref="C90:I90">SUM(C82:C89)</f>
        <v>5.63</v>
      </c>
      <c r="D90" s="5">
        <f t="shared" si="7"/>
        <v>3.1499999999999995</v>
      </c>
      <c r="E90" s="5">
        <f t="shared" si="7"/>
        <v>2.73</v>
      </c>
      <c r="F90" s="5">
        <f t="shared" si="7"/>
        <v>5.739999999999999</v>
      </c>
      <c r="G90" s="5">
        <f t="shared" si="7"/>
        <v>3.67</v>
      </c>
      <c r="H90" s="5">
        <f t="shared" si="7"/>
        <v>3.9399999999999995</v>
      </c>
      <c r="I90" s="5">
        <f t="shared" si="7"/>
        <v>5.789999999999999</v>
      </c>
      <c r="J90" s="5">
        <f>SUM(J82:J89)</f>
        <v>5.429999999999999</v>
      </c>
      <c r="K90" s="5">
        <f>SUM(K82:K89)</f>
        <v>0.9400000000000001</v>
      </c>
      <c r="L90" s="41">
        <f>SUM(L82:L89)</f>
        <v>6.03</v>
      </c>
    </row>
    <row r="91" spans="1:12" ht="14.25">
      <c r="A91" s="3"/>
      <c r="B91" s="8"/>
      <c r="C91" s="6"/>
      <c r="D91" s="6"/>
      <c r="E91" s="6"/>
      <c r="F91" s="6"/>
      <c r="G91" s="34"/>
      <c r="H91" s="34"/>
      <c r="I91" s="34"/>
      <c r="J91" s="34"/>
      <c r="K91" s="34"/>
      <c r="L91" s="34"/>
    </row>
    <row r="92" spans="1:12" ht="15">
      <c r="A92" s="3">
        <v>11</v>
      </c>
      <c r="B92" s="4" t="s">
        <v>111</v>
      </c>
      <c r="C92" s="6"/>
      <c r="D92" s="6"/>
      <c r="E92" s="6"/>
      <c r="F92" s="6"/>
      <c r="G92" s="34"/>
      <c r="H92" s="34"/>
      <c r="I92" s="34"/>
      <c r="J92" s="34"/>
      <c r="K92" s="34"/>
      <c r="L92" s="34"/>
    </row>
    <row r="93" spans="1:12" ht="14.25">
      <c r="A93" s="3"/>
      <c r="B93" s="8" t="s">
        <v>9</v>
      </c>
      <c r="C93" s="9">
        <v>5.5</v>
      </c>
      <c r="D93" s="9">
        <v>5.5</v>
      </c>
      <c r="E93" s="9">
        <v>5.5</v>
      </c>
      <c r="F93" s="9">
        <v>5.9</v>
      </c>
      <c r="G93" s="34">
        <v>6.7</v>
      </c>
      <c r="H93" s="34">
        <v>6.7</v>
      </c>
      <c r="I93" s="34">
        <v>7.4</v>
      </c>
      <c r="J93" s="34">
        <v>7</v>
      </c>
      <c r="K93" s="34">
        <v>7.92</v>
      </c>
      <c r="L93" s="34">
        <v>9.2</v>
      </c>
    </row>
    <row r="94" spans="1:12" ht="14.25">
      <c r="A94" s="3"/>
      <c r="B94" s="10" t="s">
        <v>28</v>
      </c>
      <c r="C94" s="9">
        <v>2</v>
      </c>
      <c r="D94" s="9">
        <v>10.15</v>
      </c>
      <c r="E94" s="9">
        <v>23.15</v>
      </c>
      <c r="F94" s="9">
        <v>2</v>
      </c>
      <c r="G94" s="34">
        <v>1.2</v>
      </c>
      <c r="H94" s="34">
        <v>0.01</v>
      </c>
      <c r="I94" s="34">
        <v>2</v>
      </c>
      <c r="J94" s="34">
        <v>1.6</v>
      </c>
      <c r="K94" s="34">
        <v>1.89</v>
      </c>
      <c r="L94" s="34">
        <v>2</v>
      </c>
    </row>
    <row r="95" spans="1:12" ht="14.25">
      <c r="A95" s="3"/>
      <c r="B95" s="8" t="s">
        <v>15</v>
      </c>
      <c r="C95" s="9">
        <v>2.45</v>
      </c>
      <c r="D95" s="9">
        <v>2.45</v>
      </c>
      <c r="E95" s="9">
        <v>2.26</v>
      </c>
      <c r="F95" s="9">
        <v>3</v>
      </c>
      <c r="G95" s="34">
        <v>2.79</v>
      </c>
      <c r="H95" s="34">
        <v>2.79</v>
      </c>
      <c r="I95" s="34">
        <v>3.7</v>
      </c>
      <c r="J95" s="34">
        <v>3.49</v>
      </c>
      <c r="K95" s="34">
        <v>4.88</v>
      </c>
      <c r="L95" s="34">
        <v>4.55</v>
      </c>
    </row>
    <row r="96" spans="1:12" ht="14.25">
      <c r="A96" s="3"/>
      <c r="B96" s="10" t="s">
        <v>27</v>
      </c>
      <c r="C96" s="9">
        <v>12</v>
      </c>
      <c r="D96" s="9">
        <v>12</v>
      </c>
      <c r="E96" s="9">
        <v>10.81</v>
      </c>
      <c r="F96" s="9">
        <v>7</v>
      </c>
      <c r="G96" s="34">
        <v>7</v>
      </c>
      <c r="H96" s="34">
        <v>0.63</v>
      </c>
      <c r="I96" s="34">
        <v>2</v>
      </c>
      <c r="J96" s="34">
        <v>7.8</v>
      </c>
      <c r="K96" s="34">
        <v>0.41</v>
      </c>
      <c r="L96" s="34">
        <v>2</v>
      </c>
    </row>
    <row r="97" spans="1:12" ht="14.25">
      <c r="A97" s="3"/>
      <c r="B97" s="8" t="s">
        <v>25</v>
      </c>
      <c r="C97" s="9">
        <v>1.15</v>
      </c>
      <c r="D97" s="9">
        <v>1.15</v>
      </c>
      <c r="E97" s="9">
        <v>1.15</v>
      </c>
      <c r="F97" s="9">
        <v>1.3</v>
      </c>
      <c r="G97" s="34">
        <v>1.27</v>
      </c>
      <c r="H97" s="34">
        <v>1.27</v>
      </c>
      <c r="I97" s="34">
        <v>1.35</v>
      </c>
      <c r="J97" s="34">
        <v>1.33</v>
      </c>
      <c r="K97" s="34">
        <v>1.33</v>
      </c>
      <c r="L97" s="34">
        <v>1.65</v>
      </c>
    </row>
    <row r="98" spans="1:12" ht="14.25">
      <c r="A98" s="3"/>
      <c r="B98" s="8" t="s">
        <v>70</v>
      </c>
      <c r="C98" s="9">
        <v>0.55</v>
      </c>
      <c r="D98" s="9">
        <v>0.55</v>
      </c>
      <c r="E98" s="9">
        <v>0.55</v>
      </c>
      <c r="F98" s="9">
        <v>0.65</v>
      </c>
      <c r="G98" s="34">
        <v>0.65</v>
      </c>
      <c r="H98" s="34">
        <v>0.46</v>
      </c>
      <c r="I98" s="34">
        <v>0.9</v>
      </c>
      <c r="J98" s="34">
        <v>0.88</v>
      </c>
      <c r="K98" s="34">
        <v>0.88</v>
      </c>
      <c r="L98" s="34">
        <v>1.1</v>
      </c>
    </row>
    <row r="99" spans="1:12" ht="15">
      <c r="A99" s="3"/>
      <c r="B99" s="4" t="s">
        <v>112</v>
      </c>
      <c r="C99" s="5">
        <f aca="true" t="shared" si="8" ref="C99:I99">SUM(C93:C98)</f>
        <v>23.65</v>
      </c>
      <c r="D99" s="5">
        <f t="shared" si="8"/>
        <v>31.8</v>
      </c>
      <c r="E99" s="5">
        <f t="shared" si="8"/>
        <v>43.419999999999995</v>
      </c>
      <c r="F99" s="5">
        <f t="shared" si="8"/>
        <v>19.849999999999998</v>
      </c>
      <c r="G99" s="5">
        <f t="shared" si="8"/>
        <v>19.61</v>
      </c>
      <c r="H99" s="5">
        <f t="shared" si="8"/>
        <v>11.860000000000001</v>
      </c>
      <c r="I99" s="5">
        <f t="shared" si="8"/>
        <v>17.35</v>
      </c>
      <c r="J99" s="5">
        <f>SUM(J93:J98)</f>
        <v>22.099999999999998</v>
      </c>
      <c r="K99" s="5">
        <f>SUM(K93:K98)</f>
        <v>17.31</v>
      </c>
      <c r="L99" s="41">
        <f>SUM(L93:L98)</f>
        <v>20.5</v>
      </c>
    </row>
    <row r="100" spans="1:15" s="17" customFormat="1" ht="15">
      <c r="A100" s="3"/>
      <c r="B100" s="15"/>
      <c r="C100" s="5"/>
      <c r="D100" s="5"/>
      <c r="E100" s="5"/>
      <c r="F100" s="5"/>
      <c r="G100" s="34"/>
      <c r="H100" s="34"/>
      <c r="I100" s="34"/>
      <c r="J100" s="34"/>
      <c r="K100" s="34"/>
      <c r="L100" s="34"/>
      <c r="M100" s="1"/>
      <c r="N100" s="1"/>
      <c r="O100" s="1"/>
    </row>
    <row r="101" spans="1:15" s="17" customFormat="1" ht="15">
      <c r="A101" s="3">
        <v>12</v>
      </c>
      <c r="B101" s="15" t="s">
        <v>90</v>
      </c>
      <c r="C101" s="5"/>
      <c r="D101" s="5"/>
      <c r="E101" s="5"/>
      <c r="F101" s="5"/>
      <c r="G101" s="34"/>
      <c r="H101" s="34"/>
      <c r="I101" s="34"/>
      <c r="J101" s="34"/>
      <c r="K101" s="34"/>
      <c r="L101" s="34"/>
      <c r="M101" s="1"/>
      <c r="N101" s="1"/>
      <c r="O101" s="1"/>
    </row>
    <row r="102" spans="1:15" s="17" customFormat="1" ht="30">
      <c r="A102" s="3"/>
      <c r="B102" s="38" t="s">
        <v>114</v>
      </c>
      <c r="C102" s="5"/>
      <c r="D102" s="5"/>
      <c r="E102" s="5"/>
      <c r="F102" s="39">
        <v>5</v>
      </c>
      <c r="G102" s="34">
        <v>5</v>
      </c>
      <c r="H102" s="34">
        <v>2.46</v>
      </c>
      <c r="I102" s="34">
        <v>5</v>
      </c>
      <c r="J102" s="34">
        <v>4.75</v>
      </c>
      <c r="K102" s="34">
        <v>0.95</v>
      </c>
      <c r="L102" s="34">
        <v>0.5</v>
      </c>
      <c r="M102" s="1"/>
      <c r="N102" s="1"/>
      <c r="O102" s="1"/>
    </row>
    <row r="103" spans="1:15" ht="15.75" customHeight="1">
      <c r="A103" s="29"/>
      <c r="B103" s="16" t="s">
        <v>108</v>
      </c>
      <c r="C103" s="9">
        <v>0.01</v>
      </c>
      <c r="D103" s="9">
        <v>0.05</v>
      </c>
      <c r="E103" s="9">
        <v>0.05</v>
      </c>
      <c r="F103" s="9">
        <v>0.07</v>
      </c>
      <c r="G103" s="35">
        <v>6.07</v>
      </c>
      <c r="H103" s="35">
        <v>0</v>
      </c>
      <c r="I103" s="35">
        <v>0.21</v>
      </c>
      <c r="J103" s="35">
        <v>0.21</v>
      </c>
      <c r="K103" s="35">
        <v>0.21</v>
      </c>
      <c r="L103" s="35">
        <v>0.21</v>
      </c>
      <c r="M103" s="17"/>
      <c r="N103" s="17"/>
      <c r="O103" s="17"/>
    </row>
    <row r="104" spans="1:15" ht="15.75" customHeight="1">
      <c r="A104" s="29"/>
      <c r="B104" s="16" t="s">
        <v>72</v>
      </c>
      <c r="C104" s="9"/>
      <c r="D104" s="9"/>
      <c r="E104" s="9"/>
      <c r="F104" s="9"/>
      <c r="G104" s="35"/>
      <c r="H104" s="35"/>
      <c r="I104" s="35"/>
      <c r="J104" s="35"/>
      <c r="K104" s="35"/>
      <c r="L104" s="35"/>
      <c r="M104" s="17"/>
      <c r="N104" s="17"/>
      <c r="O104" s="17"/>
    </row>
    <row r="105" spans="1:15" ht="28.5">
      <c r="A105" s="29"/>
      <c r="B105" s="16" t="s">
        <v>89</v>
      </c>
      <c r="C105" s="9"/>
      <c r="D105" s="9">
        <v>10</v>
      </c>
      <c r="E105" s="9">
        <v>9.8</v>
      </c>
      <c r="F105" s="9">
        <v>10</v>
      </c>
      <c r="G105" s="35">
        <v>73.94</v>
      </c>
      <c r="H105" s="35">
        <v>35.58</v>
      </c>
      <c r="I105" s="35">
        <v>21</v>
      </c>
      <c r="J105" s="35">
        <v>20</v>
      </c>
      <c r="K105" s="35">
        <v>19.88</v>
      </c>
      <c r="L105" s="35">
        <v>10</v>
      </c>
      <c r="M105" s="17"/>
      <c r="N105" s="17"/>
      <c r="O105" s="17"/>
    </row>
    <row r="106" spans="1:12" ht="14.25">
      <c r="A106" s="3"/>
      <c r="B106" s="10" t="s">
        <v>105</v>
      </c>
      <c r="C106" s="9"/>
      <c r="D106" s="9"/>
      <c r="E106" s="9"/>
      <c r="F106" s="9"/>
      <c r="G106" s="34">
        <v>0</v>
      </c>
      <c r="H106" s="34"/>
      <c r="I106" s="34">
        <v>1</v>
      </c>
      <c r="J106" s="34">
        <v>0</v>
      </c>
      <c r="K106" s="34"/>
      <c r="L106" s="34">
        <v>0</v>
      </c>
    </row>
    <row r="107" spans="1:12" ht="15.75" customHeight="1">
      <c r="A107" s="3"/>
      <c r="B107" s="32" t="s">
        <v>101</v>
      </c>
      <c r="C107" s="9"/>
      <c r="D107" s="9"/>
      <c r="E107" s="9"/>
      <c r="F107" s="9"/>
      <c r="G107" s="34">
        <v>10</v>
      </c>
      <c r="H107" s="34">
        <v>10</v>
      </c>
      <c r="I107" s="34">
        <v>1</v>
      </c>
      <c r="J107" s="34">
        <v>0</v>
      </c>
      <c r="K107" s="34"/>
      <c r="L107" s="34">
        <v>0</v>
      </c>
    </row>
    <row r="108" spans="1:12" ht="15.75" customHeight="1">
      <c r="A108" s="3"/>
      <c r="B108" s="32" t="s">
        <v>102</v>
      </c>
      <c r="C108" s="9"/>
      <c r="D108" s="9"/>
      <c r="E108" s="9"/>
      <c r="F108" s="9"/>
      <c r="G108" s="34">
        <v>1</v>
      </c>
      <c r="H108" s="34">
        <v>1</v>
      </c>
      <c r="I108" s="34">
        <v>0</v>
      </c>
      <c r="J108" s="34"/>
      <c r="K108" s="34"/>
      <c r="L108" s="34">
        <v>0</v>
      </c>
    </row>
    <row r="109" spans="1:12" ht="15.75" customHeight="1">
      <c r="A109" s="3"/>
      <c r="B109" s="43" t="s">
        <v>115</v>
      </c>
      <c r="C109" s="9"/>
      <c r="D109" s="9"/>
      <c r="E109" s="9"/>
      <c r="F109" s="9"/>
      <c r="G109" s="34"/>
      <c r="H109" s="34"/>
      <c r="I109" s="34"/>
      <c r="J109" s="34"/>
      <c r="K109" s="34"/>
      <c r="L109" s="34">
        <v>0.05</v>
      </c>
    </row>
    <row r="110" spans="1:12" ht="14.25">
      <c r="A110" s="3"/>
      <c r="B110" s="32" t="s">
        <v>103</v>
      </c>
      <c r="C110" s="9"/>
      <c r="D110" s="9"/>
      <c r="E110" s="9"/>
      <c r="F110" s="9"/>
      <c r="G110" s="34">
        <v>7.25</v>
      </c>
      <c r="H110" s="34">
        <v>6.24</v>
      </c>
      <c r="I110" s="34">
        <v>5</v>
      </c>
      <c r="J110" s="34">
        <v>54.75</v>
      </c>
      <c r="K110" s="34">
        <v>53.94</v>
      </c>
      <c r="L110" s="34">
        <v>50.01</v>
      </c>
    </row>
    <row r="111" spans="1:12" ht="28.5">
      <c r="A111" s="3"/>
      <c r="B111" s="43" t="s">
        <v>116</v>
      </c>
      <c r="C111" s="9"/>
      <c r="D111" s="9"/>
      <c r="E111" s="9"/>
      <c r="F111" s="9"/>
      <c r="G111" s="34"/>
      <c r="H111" s="34"/>
      <c r="I111" s="34"/>
      <c r="J111" s="34"/>
      <c r="K111" s="34">
        <v>0</v>
      </c>
      <c r="L111" s="34">
        <v>0.5</v>
      </c>
    </row>
    <row r="112" spans="1:12" ht="18" customHeight="1">
      <c r="A112" s="3"/>
      <c r="B112" s="33" t="s">
        <v>104</v>
      </c>
      <c r="C112" s="19">
        <f>SUM(C103:C110)</f>
        <v>0.01</v>
      </c>
      <c r="D112" s="19">
        <f>SUM(D103:D110)</f>
        <v>10.05</v>
      </c>
      <c r="E112" s="19">
        <f>SUM(E103:E110)</f>
        <v>9.850000000000001</v>
      </c>
      <c r="F112" s="19">
        <f>SUM(F103:F110)</f>
        <v>10.07</v>
      </c>
      <c r="G112" s="19">
        <f>SUM(G103:G110)</f>
        <v>98.25999999999999</v>
      </c>
      <c r="H112" s="19">
        <f>SUM(H102:H110)</f>
        <v>55.28</v>
      </c>
      <c r="I112" s="19">
        <v>33.21</v>
      </c>
      <c r="J112" s="19">
        <f>SUM(J102:J110)</f>
        <v>79.71000000000001</v>
      </c>
      <c r="K112" s="19">
        <f>K102+K103+K105+K110</f>
        <v>74.97999999999999</v>
      </c>
      <c r="L112" s="42">
        <f>SUM(L102:L111)</f>
        <v>61.269999999999996</v>
      </c>
    </row>
    <row r="113" spans="1:12" ht="20.25" customHeight="1">
      <c r="A113" s="3"/>
      <c r="B113" s="18" t="s">
        <v>91</v>
      </c>
      <c r="C113" s="5">
        <f aca="true" t="shared" si="9" ref="C113:L113">SUM(C9+C12+C34+C39+C47+C53+C55+C69+C79+C90+C99+C112)</f>
        <v>349.99999999999994</v>
      </c>
      <c r="D113" s="5">
        <f t="shared" si="9"/>
        <v>360</v>
      </c>
      <c r="E113" s="5">
        <f t="shared" si="9"/>
        <v>360.84000000000003</v>
      </c>
      <c r="F113" s="5">
        <f t="shared" si="9"/>
        <v>375.61000000000007</v>
      </c>
      <c r="G113" s="5">
        <f t="shared" si="9"/>
        <v>459.99999999999994</v>
      </c>
      <c r="H113" s="5">
        <f t="shared" si="9"/>
        <v>394.03999999999996</v>
      </c>
      <c r="I113" s="5">
        <f t="shared" si="9"/>
        <v>425</v>
      </c>
      <c r="J113" s="5">
        <f t="shared" si="9"/>
        <v>508</v>
      </c>
      <c r="K113" s="5">
        <f t="shared" si="9"/>
        <v>518.61</v>
      </c>
      <c r="L113" s="41">
        <f t="shared" si="9"/>
        <v>576</v>
      </c>
    </row>
    <row r="114" ht="14.25">
      <c r="A114" s="2"/>
    </row>
    <row r="115" spans="1:5" ht="15">
      <c r="A115" s="75"/>
      <c r="B115" s="75"/>
      <c r="C115" s="75"/>
      <c r="D115" s="2"/>
      <c r="E115" s="2"/>
    </row>
    <row r="116" spans="1:15" s="20" customFormat="1" ht="15">
      <c r="A116" s="75"/>
      <c r="B116" s="75"/>
      <c r="C116" s="75"/>
      <c r="D116" s="2"/>
      <c r="E116" s="2"/>
      <c r="F116" s="1"/>
      <c r="G116" s="1"/>
      <c r="H116" s="1"/>
      <c r="I116" s="1"/>
      <c r="J116" s="1"/>
      <c r="K116" s="1"/>
      <c r="L116" s="1"/>
      <c r="M116" s="1"/>
      <c r="N116" s="1"/>
      <c r="O116" s="1"/>
    </row>
    <row r="117" spans="1:15" s="20" customFormat="1" ht="14.25">
      <c r="A117" s="2"/>
      <c r="B117" s="2"/>
      <c r="C117" s="2"/>
      <c r="D117" s="2"/>
      <c r="E117" s="2"/>
      <c r="F117" s="2"/>
      <c r="G117" s="2"/>
      <c r="H117" s="2"/>
      <c r="I117" s="2"/>
      <c r="J117" s="1"/>
      <c r="K117" s="1"/>
      <c r="L117" s="1"/>
      <c r="M117" s="1"/>
      <c r="N117" s="1"/>
      <c r="O117" s="1"/>
    </row>
    <row r="118" spans="1:15" s="20" customFormat="1" ht="14.25">
      <c r="A118" s="2"/>
      <c r="B118" s="2"/>
      <c r="C118" s="2"/>
      <c r="D118" s="2"/>
      <c r="E118" s="2"/>
      <c r="F118" s="2"/>
      <c r="G118" s="2"/>
      <c r="H118" s="2"/>
      <c r="I118" s="2"/>
      <c r="J118" s="1"/>
      <c r="K118" s="1"/>
      <c r="L118" s="1"/>
      <c r="M118" s="1"/>
      <c r="N118" s="1"/>
      <c r="O118" s="1"/>
    </row>
    <row r="119" spans="1:15" s="23" customFormat="1" ht="15">
      <c r="A119" s="27"/>
      <c r="B119" s="27"/>
      <c r="C119" s="73"/>
      <c r="D119" s="73"/>
      <c r="E119" s="73"/>
      <c r="F119" s="28"/>
      <c r="G119" s="28"/>
      <c r="H119" s="28"/>
      <c r="I119" s="28"/>
      <c r="J119" s="20"/>
      <c r="K119" s="20"/>
      <c r="L119" s="20"/>
      <c r="M119" s="20"/>
      <c r="N119" s="20"/>
      <c r="O119" s="20"/>
    </row>
    <row r="120" spans="1:15" ht="31.5" customHeight="1">
      <c r="A120" s="21"/>
      <c r="B120" s="21"/>
      <c r="C120" s="74"/>
      <c r="D120" s="72"/>
      <c r="E120" s="72"/>
      <c r="F120" s="72"/>
      <c r="G120" s="72"/>
      <c r="H120" s="72"/>
      <c r="I120" s="72"/>
      <c r="J120" s="20"/>
      <c r="K120" s="20"/>
      <c r="L120" s="20"/>
      <c r="M120" s="20"/>
      <c r="N120" s="20"/>
      <c r="O120" s="20"/>
    </row>
    <row r="121" spans="1:15" ht="31.5" customHeight="1">
      <c r="A121" s="21"/>
      <c r="B121" s="22"/>
      <c r="C121" s="74"/>
      <c r="D121" s="72"/>
      <c r="E121" s="72"/>
      <c r="F121" s="72"/>
      <c r="G121" s="72"/>
      <c r="H121" s="72"/>
      <c r="I121" s="72"/>
      <c r="J121" s="20"/>
      <c r="K121" s="20"/>
      <c r="L121" s="20"/>
      <c r="M121" s="20"/>
      <c r="N121" s="20"/>
      <c r="O121" s="20"/>
    </row>
    <row r="122" spans="1:15" ht="31.5" customHeight="1">
      <c r="A122" s="26"/>
      <c r="B122" s="26"/>
      <c r="C122" s="26"/>
      <c r="D122" s="26"/>
      <c r="E122" s="26"/>
      <c r="F122" s="26"/>
      <c r="G122" s="26"/>
      <c r="H122" s="26"/>
      <c r="I122" s="26"/>
      <c r="J122" s="23"/>
      <c r="K122" s="23"/>
      <c r="L122" s="23"/>
      <c r="M122" s="23"/>
      <c r="N122" s="23"/>
      <c r="O122" s="23"/>
    </row>
    <row r="123" spans="1:5" ht="31.5" customHeight="1">
      <c r="A123" s="2"/>
      <c r="B123" s="2"/>
      <c r="C123" s="2"/>
      <c r="D123" s="2"/>
      <c r="E123" s="2"/>
    </row>
    <row r="124" ht="31.5" customHeight="1"/>
    <row r="125" ht="31.5" customHeight="1"/>
    <row r="126" ht="31.5" customHeight="1"/>
    <row r="127" ht="31.5" customHeight="1"/>
    <row r="128" ht="31.5" customHeight="1"/>
    <row r="129" ht="31.5" customHeight="1"/>
    <row r="130" ht="31.5" customHeight="1"/>
    <row r="131" ht="31.5" customHeight="1"/>
    <row r="132" ht="31.5" customHeight="1"/>
    <row r="280" ht="14.25">
      <c r="D280" s="1" t="s">
        <v>92</v>
      </c>
    </row>
  </sheetData>
  <sheetProtection/>
  <mergeCells count="29">
    <mergeCell ref="I120:I121"/>
    <mergeCell ref="G6:G7"/>
    <mergeCell ref="A116:C116"/>
    <mergeCell ref="A115:C115"/>
    <mergeCell ref="A5:A7"/>
    <mergeCell ref="G120:G121"/>
    <mergeCell ref="H6:H7"/>
    <mergeCell ref="H120:H121"/>
    <mergeCell ref="C6:C7"/>
    <mergeCell ref="B5:B7"/>
    <mergeCell ref="J6:J7"/>
    <mergeCell ref="F120:F121"/>
    <mergeCell ref="C119:E119"/>
    <mergeCell ref="C120:C121"/>
    <mergeCell ref="D120:D121"/>
    <mergeCell ref="E120:E121"/>
    <mergeCell ref="F6:F7"/>
    <mergeCell ref="E6:E7"/>
    <mergeCell ref="I6:I7"/>
    <mergeCell ref="A3:L3"/>
    <mergeCell ref="A4:L4"/>
    <mergeCell ref="A1:L1"/>
    <mergeCell ref="A2:L2"/>
    <mergeCell ref="K6:K7"/>
    <mergeCell ref="L6:L7"/>
    <mergeCell ref="I5:K5"/>
    <mergeCell ref="D6:D7"/>
    <mergeCell ref="C5:E5"/>
    <mergeCell ref="F5:H5"/>
  </mergeCells>
  <printOptions/>
  <pageMargins left="1.25" right="0" top="0.81" bottom="0.196850393700787" header="0.21" footer="0.35"/>
  <pageSetup firstPageNumber="298" useFirstPageNumber="1" horizontalDpi="1200" verticalDpi="1200" orientation="landscape" paperSize="9" scale="89" r:id="rId1"/>
  <headerFooter alignWithMargins="0">
    <oddFooter>&amp;C&amp;P</oddFooter>
  </headerFooter>
  <rowBreaks count="4" manualBreakCount="4">
    <brk id="30" max="255" man="1"/>
    <brk id="60" max="11" man="1"/>
    <brk id="90" max="11" man="1"/>
    <brk id="136" max="14" man="1"/>
  </rowBreaks>
</worksheet>
</file>

<file path=xl/worksheets/sheet3.xml><?xml version="1.0" encoding="utf-8"?>
<worksheet xmlns="http://schemas.openxmlformats.org/spreadsheetml/2006/main" xmlns:r="http://schemas.openxmlformats.org/officeDocument/2006/relationships">
  <dimension ref="A1:P280"/>
  <sheetViews>
    <sheetView view="pageBreakPreview" zoomScale="80" zoomScaleSheetLayoutView="80" zoomScalePageLayoutView="0" workbookViewId="0" topLeftCell="C4">
      <selection activeCell="I274" sqref="I274"/>
    </sheetView>
  </sheetViews>
  <sheetFormatPr defaultColWidth="9.140625" defaultRowHeight="12.75"/>
  <cols>
    <col min="1" max="1" width="6.140625" style="1" customWidth="1"/>
    <col min="2" max="2" width="39.28125" style="1" customWidth="1"/>
    <col min="3" max="4" width="10.140625" style="1" customWidth="1"/>
    <col min="5" max="5" width="9.57421875" style="1" customWidth="1"/>
    <col min="6" max="6" width="9.7109375" style="1" customWidth="1"/>
    <col min="7" max="7" width="9.8515625" style="1" customWidth="1"/>
    <col min="8" max="8" width="9.57421875" style="1" customWidth="1"/>
    <col min="9" max="10" width="10.00390625" style="1" customWidth="1"/>
    <col min="11" max="11" width="13.7109375" style="1" customWidth="1"/>
    <col min="12" max="12" width="11.7109375" style="1" customWidth="1"/>
    <col min="13" max="16384" width="9.140625" style="1" customWidth="1"/>
  </cols>
  <sheetData>
    <row r="1" spans="1:15" ht="22.5" customHeight="1">
      <c r="A1" s="56" t="s">
        <v>124</v>
      </c>
      <c r="B1" s="56"/>
      <c r="C1" s="56"/>
      <c r="D1" s="56"/>
      <c r="E1" s="56"/>
      <c r="F1" s="56"/>
      <c r="G1" s="56"/>
      <c r="H1" s="56"/>
      <c r="I1" s="56"/>
      <c r="J1" s="56"/>
      <c r="K1" s="56"/>
      <c r="L1" s="56"/>
      <c r="M1" s="56"/>
      <c r="N1" s="56"/>
      <c r="O1" s="56"/>
    </row>
    <row r="2" spans="1:15" s="20" customFormat="1" ht="23.25" customHeight="1">
      <c r="A2" s="56" t="s">
        <v>121</v>
      </c>
      <c r="B2" s="56"/>
      <c r="C2" s="56"/>
      <c r="D2" s="56"/>
      <c r="E2" s="56"/>
      <c r="F2" s="56"/>
      <c r="G2" s="56"/>
      <c r="H2" s="56"/>
      <c r="I2" s="56"/>
      <c r="J2" s="56"/>
      <c r="K2" s="56"/>
      <c r="L2" s="56"/>
      <c r="M2" s="56"/>
      <c r="N2" s="56"/>
      <c r="O2" s="56"/>
    </row>
    <row r="3" spans="1:16" s="20" customFormat="1" ht="35.25" customHeight="1">
      <c r="A3" s="63" t="s">
        <v>125</v>
      </c>
      <c r="B3" s="63"/>
      <c r="C3" s="63"/>
      <c r="D3" s="63"/>
      <c r="E3" s="63"/>
      <c r="F3" s="63"/>
      <c r="G3" s="63"/>
      <c r="H3" s="63"/>
      <c r="I3" s="63"/>
      <c r="J3" s="63"/>
      <c r="K3" s="63"/>
      <c r="L3" s="63"/>
      <c r="M3" s="49"/>
      <c r="N3" s="49"/>
      <c r="O3" s="49"/>
      <c r="P3" s="20">
        <v>627</v>
      </c>
    </row>
    <row r="4" spans="1:16" s="20" customFormat="1" ht="14.25" customHeight="1">
      <c r="A4" s="66" t="s">
        <v>99</v>
      </c>
      <c r="B4" s="66"/>
      <c r="C4" s="66"/>
      <c r="D4" s="66"/>
      <c r="E4" s="66"/>
      <c r="F4" s="66"/>
      <c r="G4" s="66"/>
      <c r="H4" s="66"/>
      <c r="I4" s="66"/>
      <c r="J4" s="66"/>
      <c r="K4" s="66"/>
      <c r="L4" s="66"/>
      <c r="P4" s="20">
        <v>727</v>
      </c>
    </row>
    <row r="5" spans="1:16" s="23" customFormat="1" ht="15">
      <c r="A5" s="61" t="s">
        <v>84</v>
      </c>
      <c r="B5" s="61" t="s">
        <v>83</v>
      </c>
      <c r="C5" s="58" t="s">
        <v>85</v>
      </c>
      <c r="D5" s="58"/>
      <c r="E5" s="58"/>
      <c r="F5" s="58" t="s">
        <v>87</v>
      </c>
      <c r="G5" s="58"/>
      <c r="H5" s="58"/>
      <c r="I5" s="58" t="s">
        <v>100</v>
      </c>
      <c r="J5" s="58"/>
      <c r="K5" s="58"/>
      <c r="L5" s="45" t="s">
        <v>113</v>
      </c>
      <c r="M5" s="20"/>
      <c r="N5" s="20"/>
      <c r="O5" s="20"/>
      <c r="P5" s="23">
        <v>705</v>
      </c>
    </row>
    <row r="6" spans="1:15" ht="14.25">
      <c r="A6" s="70"/>
      <c r="B6" s="70"/>
      <c r="C6" s="76" t="s">
        <v>80</v>
      </c>
      <c r="D6" s="69" t="s">
        <v>81</v>
      </c>
      <c r="E6" s="67" t="s">
        <v>118</v>
      </c>
      <c r="F6" s="69" t="s">
        <v>80</v>
      </c>
      <c r="G6" s="69" t="s">
        <v>86</v>
      </c>
      <c r="H6" s="67" t="s">
        <v>120</v>
      </c>
      <c r="I6" s="69" t="s">
        <v>80</v>
      </c>
      <c r="J6" s="69" t="s">
        <v>86</v>
      </c>
      <c r="K6" s="67" t="s">
        <v>123</v>
      </c>
      <c r="L6" s="69" t="s">
        <v>80</v>
      </c>
      <c r="M6" s="20"/>
      <c r="N6" s="20"/>
      <c r="O6" s="20"/>
    </row>
    <row r="7" spans="1:15" ht="14.25">
      <c r="A7" s="71"/>
      <c r="B7" s="71"/>
      <c r="C7" s="77"/>
      <c r="D7" s="68"/>
      <c r="E7" s="68"/>
      <c r="F7" s="68"/>
      <c r="G7" s="68"/>
      <c r="H7" s="68"/>
      <c r="I7" s="68"/>
      <c r="J7" s="68"/>
      <c r="K7" s="68"/>
      <c r="L7" s="68"/>
      <c r="M7" s="20"/>
      <c r="N7" s="20"/>
      <c r="O7" s="20"/>
    </row>
    <row r="8" spans="1:15" ht="15">
      <c r="A8" s="25">
        <v>1</v>
      </c>
      <c r="B8" s="25">
        <v>2</v>
      </c>
      <c r="C8" s="24">
        <v>3</v>
      </c>
      <c r="D8" s="24">
        <v>4</v>
      </c>
      <c r="E8" s="24">
        <v>5</v>
      </c>
      <c r="F8" s="24">
        <v>6</v>
      </c>
      <c r="G8" s="24">
        <v>7</v>
      </c>
      <c r="H8" s="24">
        <v>8</v>
      </c>
      <c r="I8" s="24">
        <v>9</v>
      </c>
      <c r="J8" s="24">
        <v>10</v>
      </c>
      <c r="K8" s="24">
        <v>11</v>
      </c>
      <c r="L8" s="24">
        <v>12</v>
      </c>
      <c r="M8" s="23"/>
      <c r="N8" s="23"/>
      <c r="O8" s="23"/>
    </row>
    <row r="9" spans="1:12" ht="15">
      <c r="A9" s="3">
        <v>1</v>
      </c>
      <c r="B9" s="4" t="s">
        <v>0</v>
      </c>
      <c r="C9" s="9">
        <v>177</v>
      </c>
      <c r="D9" s="9">
        <v>173.5</v>
      </c>
      <c r="E9" s="9">
        <v>171.68</v>
      </c>
      <c r="F9" s="9">
        <v>185.5</v>
      </c>
      <c r="G9" s="34">
        <v>185.5</v>
      </c>
      <c r="H9" s="34">
        <v>185.87</v>
      </c>
      <c r="I9" s="34">
        <v>201</v>
      </c>
      <c r="J9" s="34">
        <v>223.3</v>
      </c>
      <c r="K9" s="34">
        <v>232.2</v>
      </c>
      <c r="L9" s="34">
        <v>268.7</v>
      </c>
    </row>
    <row r="10" spans="1:12" ht="15">
      <c r="A10" s="3"/>
      <c r="B10" s="4"/>
      <c r="C10" s="6"/>
      <c r="D10" s="6"/>
      <c r="E10" s="6"/>
      <c r="F10" s="6"/>
      <c r="G10" s="34"/>
      <c r="H10" s="34"/>
      <c r="I10" s="34"/>
      <c r="J10" s="34"/>
      <c r="K10" s="34"/>
      <c r="L10" s="34"/>
    </row>
    <row r="11" spans="1:12" ht="15">
      <c r="A11" s="3">
        <v>2</v>
      </c>
      <c r="B11" s="4" t="s">
        <v>49</v>
      </c>
      <c r="C11" s="6"/>
      <c r="D11" s="6"/>
      <c r="E11" s="6"/>
      <c r="F11" s="6"/>
      <c r="G11" s="34"/>
      <c r="H11" s="34"/>
      <c r="I11" s="34"/>
      <c r="J11" s="34"/>
      <c r="K11" s="34"/>
      <c r="L11" s="34"/>
    </row>
    <row r="12" spans="1:12" ht="14.25">
      <c r="A12" s="3"/>
      <c r="B12" s="7" t="s">
        <v>30</v>
      </c>
      <c r="C12" s="9">
        <v>10.6</v>
      </c>
      <c r="D12" s="9">
        <v>10.6</v>
      </c>
      <c r="E12" s="9">
        <v>8.84</v>
      </c>
      <c r="F12" s="9">
        <v>11.7</v>
      </c>
      <c r="G12" s="34">
        <v>11.7</v>
      </c>
      <c r="H12" s="34">
        <v>9.53</v>
      </c>
      <c r="I12" s="34">
        <v>12.2</v>
      </c>
      <c r="J12" s="34">
        <v>14.4</v>
      </c>
      <c r="K12" s="34">
        <v>14.09</v>
      </c>
      <c r="L12" s="34">
        <v>17</v>
      </c>
    </row>
    <row r="13" spans="1:12" ht="15">
      <c r="A13" s="3"/>
      <c r="B13" s="4"/>
      <c r="C13" s="6"/>
      <c r="D13" s="6"/>
      <c r="E13" s="6"/>
      <c r="F13" s="6"/>
      <c r="G13" s="34"/>
      <c r="H13" s="34"/>
      <c r="I13" s="34"/>
      <c r="J13" s="34"/>
      <c r="K13" s="34"/>
      <c r="L13" s="34"/>
    </row>
    <row r="14" spans="1:12" ht="15">
      <c r="A14" s="3">
        <v>3</v>
      </c>
      <c r="B14" s="4" t="s">
        <v>53</v>
      </c>
      <c r="C14" s="6"/>
      <c r="D14" s="6"/>
      <c r="E14" s="6"/>
      <c r="F14" s="6"/>
      <c r="G14" s="34"/>
      <c r="H14" s="34"/>
      <c r="I14" s="34"/>
      <c r="J14" s="34"/>
      <c r="K14" s="34"/>
      <c r="L14" s="34"/>
    </row>
    <row r="15" spans="1:12" ht="15">
      <c r="A15" s="3" t="s">
        <v>57</v>
      </c>
      <c r="B15" s="4" t="s">
        <v>55</v>
      </c>
      <c r="C15" s="6"/>
      <c r="D15" s="6"/>
      <c r="E15" s="6"/>
      <c r="F15" s="6"/>
      <c r="G15" s="34"/>
      <c r="H15" s="34"/>
      <c r="I15" s="34"/>
      <c r="J15" s="34"/>
      <c r="K15" s="34"/>
      <c r="L15" s="34"/>
    </row>
    <row r="16" spans="1:12" ht="14.25">
      <c r="A16" s="3"/>
      <c r="B16" s="8" t="s">
        <v>10</v>
      </c>
      <c r="C16" s="9">
        <v>5.4</v>
      </c>
      <c r="D16" s="9">
        <v>5.4</v>
      </c>
      <c r="E16" s="9">
        <v>5.4</v>
      </c>
      <c r="F16" s="9">
        <v>5.9</v>
      </c>
      <c r="G16" s="34">
        <v>6.2</v>
      </c>
      <c r="H16" s="34">
        <v>6.19</v>
      </c>
      <c r="I16" s="34">
        <v>6.85</v>
      </c>
      <c r="J16" s="34">
        <v>6.72</v>
      </c>
      <c r="K16" s="34">
        <v>10.32</v>
      </c>
      <c r="L16" s="34">
        <v>8.3</v>
      </c>
    </row>
    <row r="17" spans="1:12" ht="14.25">
      <c r="A17" s="3"/>
      <c r="B17" s="8" t="s">
        <v>13</v>
      </c>
      <c r="C17" s="9">
        <v>4.1</v>
      </c>
      <c r="D17" s="9">
        <v>4.1</v>
      </c>
      <c r="E17" s="9">
        <v>4.1</v>
      </c>
      <c r="F17" s="9">
        <v>4.45</v>
      </c>
      <c r="G17" s="34">
        <v>4.6</v>
      </c>
      <c r="H17" s="34">
        <v>4.6</v>
      </c>
      <c r="I17" s="34">
        <v>5</v>
      </c>
      <c r="J17" s="34">
        <v>4.94</v>
      </c>
      <c r="K17" s="34">
        <v>6.27</v>
      </c>
      <c r="L17" s="34">
        <v>7.6</v>
      </c>
    </row>
    <row r="18" spans="1:12" ht="14.25">
      <c r="A18" s="3"/>
      <c r="B18" s="8" t="s">
        <v>11</v>
      </c>
      <c r="C18" s="9">
        <v>3.6</v>
      </c>
      <c r="D18" s="9">
        <v>3.5</v>
      </c>
      <c r="E18" s="9">
        <v>3.5</v>
      </c>
      <c r="F18" s="9">
        <v>4</v>
      </c>
      <c r="G18" s="34">
        <v>4.2</v>
      </c>
      <c r="H18" s="34">
        <v>4.2</v>
      </c>
      <c r="I18" s="34">
        <v>4.6</v>
      </c>
      <c r="J18" s="34">
        <v>4.55</v>
      </c>
      <c r="K18" s="34">
        <v>7.27</v>
      </c>
      <c r="L18" s="34">
        <v>6</v>
      </c>
    </row>
    <row r="19" spans="1:12" ht="14.25">
      <c r="A19" s="3"/>
      <c r="B19" s="8" t="s">
        <v>12</v>
      </c>
      <c r="C19" s="9">
        <v>3.87</v>
      </c>
      <c r="D19" s="9">
        <v>3.75</v>
      </c>
      <c r="E19" s="9">
        <v>3.75</v>
      </c>
      <c r="F19" s="9">
        <v>4.1</v>
      </c>
      <c r="G19" s="34">
        <v>3.88</v>
      </c>
      <c r="H19" s="34">
        <v>3.65</v>
      </c>
      <c r="I19" s="34">
        <v>4.45</v>
      </c>
      <c r="J19" s="34">
        <v>4.39</v>
      </c>
      <c r="K19" s="34">
        <v>7.05</v>
      </c>
      <c r="L19" s="34">
        <v>5.8</v>
      </c>
    </row>
    <row r="20" spans="1:12" ht="15">
      <c r="A20" s="3"/>
      <c r="B20" s="4" t="s">
        <v>56</v>
      </c>
      <c r="C20" s="5">
        <f aca="true" t="shared" si="0" ref="C20:I20">SUM(C16:C19)</f>
        <v>16.97</v>
      </c>
      <c r="D20" s="5">
        <f t="shared" si="0"/>
        <v>16.75</v>
      </c>
      <c r="E20" s="5">
        <f t="shared" si="0"/>
        <v>16.75</v>
      </c>
      <c r="F20" s="5">
        <f t="shared" si="0"/>
        <v>18.450000000000003</v>
      </c>
      <c r="G20" s="5">
        <f t="shared" si="0"/>
        <v>18.88</v>
      </c>
      <c r="H20" s="5">
        <f t="shared" si="0"/>
        <v>18.639999999999997</v>
      </c>
      <c r="I20" s="5">
        <f t="shared" si="0"/>
        <v>20.9</v>
      </c>
      <c r="J20" s="5">
        <f>SUM(J16:J19)</f>
        <v>20.6</v>
      </c>
      <c r="K20" s="5">
        <f>K16+K17+K18+K19</f>
        <v>30.91</v>
      </c>
      <c r="L20" s="5">
        <f>SUM(L16:L19)</f>
        <v>27.7</v>
      </c>
    </row>
    <row r="21" spans="1:12" ht="15">
      <c r="A21" s="3"/>
      <c r="B21" s="4"/>
      <c r="C21" s="6"/>
      <c r="D21" s="6"/>
      <c r="E21" s="6"/>
      <c r="F21" s="6"/>
      <c r="G21" s="34"/>
      <c r="H21" s="34"/>
      <c r="I21" s="34"/>
      <c r="J21" s="34"/>
      <c r="K21" s="34"/>
      <c r="L21" s="34"/>
    </row>
    <row r="22" spans="1:12" ht="15">
      <c r="A22" s="3" t="s">
        <v>58</v>
      </c>
      <c r="B22" s="4" t="s">
        <v>53</v>
      </c>
      <c r="C22" s="6"/>
      <c r="D22" s="6"/>
      <c r="E22" s="6"/>
      <c r="F22" s="6"/>
      <c r="G22" s="34"/>
      <c r="H22" s="34"/>
      <c r="I22" s="34"/>
      <c r="J22" s="34"/>
      <c r="K22" s="34"/>
      <c r="L22" s="34"/>
    </row>
    <row r="23" spans="1:12" ht="14.25">
      <c r="A23" s="3"/>
      <c r="B23" s="8" t="s">
        <v>14</v>
      </c>
      <c r="C23" s="9">
        <v>2.1</v>
      </c>
      <c r="D23" s="9">
        <v>2.1</v>
      </c>
      <c r="E23" s="9">
        <v>1.85</v>
      </c>
      <c r="F23" s="9">
        <v>2.3</v>
      </c>
      <c r="G23" s="34">
        <v>2.16</v>
      </c>
      <c r="H23" s="34">
        <v>2.16</v>
      </c>
      <c r="I23" s="34">
        <v>2.5</v>
      </c>
      <c r="J23" s="34">
        <v>2.41</v>
      </c>
      <c r="K23" s="34">
        <v>2.59</v>
      </c>
      <c r="L23" s="34">
        <v>2.95</v>
      </c>
    </row>
    <row r="24" spans="1:12" ht="42.75">
      <c r="A24" s="3"/>
      <c r="B24" s="36" t="s">
        <v>93</v>
      </c>
      <c r="C24" s="37">
        <v>1.1</v>
      </c>
      <c r="D24" s="37">
        <v>1</v>
      </c>
      <c r="E24" s="37">
        <v>0.94</v>
      </c>
      <c r="F24" s="37">
        <v>1.1</v>
      </c>
      <c r="G24" s="37">
        <v>1.1</v>
      </c>
      <c r="H24" s="37">
        <v>0.79</v>
      </c>
      <c r="I24" s="37">
        <v>1.1</v>
      </c>
      <c r="J24" s="37">
        <v>1.02</v>
      </c>
      <c r="K24" s="37">
        <v>0.09</v>
      </c>
      <c r="L24" s="40">
        <v>1.3</v>
      </c>
    </row>
    <row r="25" spans="1:12" ht="42.75">
      <c r="A25" s="3"/>
      <c r="B25" s="36" t="s">
        <v>94</v>
      </c>
      <c r="C25" s="37">
        <v>1.3</v>
      </c>
      <c r="D25" s="37">
        <v>1.3</v>
      </c>
      <c r="E25" s="37">
        <v>0.84</v>
      </c>
      <c r="F25" s="37">
        <v>1.35</v>
      </c>
      <c r="G25" s="37">
        <v>1.34</v>
      </c>
      <c r="H25" s="37">
        <v>0.77</v>
      </c>
      <c r="I25" s="37">
        <v>1.35</v>
      </c>
      <c r="J25" s="37">
        <v>1.27</v>
      </c>
      <c r="K25" s="37">
        <v>0.81</v>
      </c>
      <c r="L25" s="40">
        <v>1.5</v>
      </c>
    </row>
    <row r="26" spans="1:12" ht="57">
      <c r="A26" s="3"/>
      <c r="B26" s="36" t="s">
        <v>95</v>
      </c>
      <c r="C26" s="37">
        <v>1.5</v>
      </c>
      <c r="D26" s="37">
        <v>1.5</v>
      </c>
      <c r="E26" s="37">
        <v>1.24</v>
      </c>
      <c r="F26" s="37">
        <v>1.55</v>
      </c>
      <c r="G26" s="37">
        <v>1.55</v>
      </c>
      <c r="H26" s="37">
        <v>0.04</v>
      </c>
      <c r="I26" s="37">
        <v>1.55</v>
      </c>
      <c r="J26" s="37">
        <v>1.46</v>
      </c>
      <c r="K26" s="37">
        <v>1.32</v>
      </c>
      <c r="L26" s="40">
        <v>2</v>
      </c>
    </row>
    <row r="27" spans="1:12" ht="14.25">
      <c r="A27" s="3"/>
      <c r="B27" s="10" t="s">
        <v>29</v>
      </c>
      <c r="C27" s="9">
        <v>1.65</v>
      </c>
      <c r="D27" s="9">
        <v>1.6</v>
      </c>
      <c r="E27" s="9">
        <v>1.6</v>
      </c>
      <c r="F27" s="9">
        <v>1.95</v>
      </c>
      <c r="G27" s="34">
        <v>1.95</v>
      </c>
      <c r="H27" s="34">
        <v>1.95</v>
      </c>
      <c r="I27" s="34">
        <v>2.21</v>
      </c>
      <c r="J27" s="34">
        <v>2.21</v>
      </c>
      <c r="K27" s="34">
        <v>2.21</v>
      </c>
      <c r="L27" s="34">
        <v>2.8</v>
      </c>
    </row>
    <row r="28" spans="1:12" ht="14.25">
      <c r="A28" s="3"/>
      <c r="B28" s="8" t="s">
        <v>24</v>
      </c>
      <c r="C28" s="9">
        <v>2.6</v>
      </c>
      <c r="D28" s="9">
        <v>2.6</v>
      </c>
      <c r="E28" s="9">
        <v>2.6</v>
      </c>
      <c r="F28" s="9">
        <v>2.9</v>
      </c>
      <c r="G28" s="34">
        <v>2.9</v>
      </c>
      <c r="H28" s="34">
        <v>2.9</v>
      </c>
      <c r="I28" s="34">
        <v>3.25</v>
      </c>
      <c r="J28" s="34">
        <v>3.23</v>
      </c>
      <c r="K28" s="34">
        <v>3.93</v>
      </c>
      <c r="L28" s="34">
        <v>4.35</v>
      </c>
    </row>
    <row r="29" spans="1:12" ht="14.25">
      <c r="A29" s="3"/>
      <c r="B29" s="10" t="s">
        <v>65</v>
      </c>
      <c r="C29" s="9">
        <v>0.03</v>
      </c>
      <c r="D29" s="9">
        <v>0.03</v>
      </c>
      <c r="E29" s="9">
        <v>0</v>
      </c>
      <c r="F29" s="9">
        <v>0.03</v>
      </c>
      <c r="G29" s="34">
        <v>0.03</v>
      </c>
      <c r="H29" s="34">
        <v>0.03</v>
      </c>
      <c r="I29" s="34">
        <v>0.03</v>
      </c>
      <c r="J29" s="34">
        <v>0.03</v>
      </c>
      <c r="K29" s="34">
        <v>0.03</v>
      </c>
      <c r="L29" s="34">
        <v>0.03</v>
      </c>
    </row>
    <row r="30" spans="1:12" ht="14.25">
      <c r="A30" s="3"/>
      <c r="B30" s="11" t="s">
        <v>44</v>
      </c>
      <c r="C30" s="9">
        <v>0.7</v>
      </c>
      <c r="D30" s="9">
        <v>0.6</v>
      </c>
      <c r="E30" s="9">
        <v>0.5</v>
      </c>
      <c r="F30" s="9">
        <v>0.7</v>
      </c>
      <c r="G30" s="34">
        <v>0.7</v>
      </c>
      <c r="H30" s="34">
        <v>0.44</v>
      </c>
      <c r="I30" s="34">
        <v>0.7</v>
      </c>
      <c r="J30" s="34">
        <v>0.7</v>
      </c>
      <c r="K30" s="34">
        <v>0.47</v>
      </c>
      <c r="L30" s="34">
        <v>0.74</v>
      </c>
    </row>
    <row r="31" spans="1:12" ht="14.25">
      <c r="A31" s="3"/>
      <c r="B31" s="10" t="s">
        <v>37</v>
      </c>
      <c r="C31" s="9">
        <v>0.03</v>
      </c>
      <c r="D31" s="9">
        <v>0.03</v>
      </c>
      <c r="E31" s="9">
        <v>0</v>
      </c>
      <c r="F31" s="9">
        <v>0.03</v>
      </c>
      <c r="G31" s="34">
        <v>0</v>
      </c>
      <c r="H31" s="34">
        <v>0</v>
      </c>
      <c r="I31" s="34">
        <v>0.03</v>
      </c>
      <c r="J31" s="34">
        <v>0.02</v>
      </c>
      <c r="K31" s="34">
        <v>0</v>
      </c>
      <c r="L31" s="34">
        <v>0.03</v>
      </c>
    </row>
    <row r="32" spans="1:12" ht="14.25">
      <c r="A32" s="3"/>
      <c r="B32" s="10" t="s">
        <v>35</v>
      </c>
      <c r="C32" s="9">
        <v>0.17</v>
      </c>
      <c r="D32" s="9">
        <v>0.06</v>
      </c>
      <c r="E32" s="9">
        <v>0</v>
      </c>
      <c r="F32" s="9">
        <v>0.17</v>
      </c>
      <c r="G32" s="34">
        <v>0.07</v>
      </c>
      <c r="H32" s="34">
        <v>0.07</v>
      </c>
      <c r="I32" s="34">
        <v>0.1</v>
      </c>
      <c r="J32" s="34">
        <v>0.07</v>
      </c>
      <c r="K32" s="34">
        <v>0.1</v>
      </c>
      <c r="L32" s="34">
        <v>0.1</v>
      </c>
    </row>
    <row r="33" spans="1:12" ht="14.25">
      <c r="A33" s="3"/>
      <c r="B33" s="10" t="s">
        <v>42</v>
      </c>
      <c r="C33" s="9">
        <v>1.3</v>
      </c>
      <c r="D33" s="9">
        <v>1.3</v>
      </c>
      <c r="E33" s="9">
        <v>1.03</v>
      </c>
      <c r="F33" s="9">
        <v>1.3</v>
      </c>
      <c r="G33" s="34">
        <v>1.3</v>
      </c>
      <c r="H33" s="34">
        <v>0</v>
      </c>
      <c r="I33" s="34">
        <v>1.3</v>
      </c>
      <c r="J33" s="34">
        <v>1.25</v>
      </c>
      <c r="K33" s="34">
        <v>0.01</v>
      </c>
      <c r="L33" s="34">
        <v>1.5</v>
      </c>
    </row>
    <row r="34" spans="1:12" ht="15">
      <c r="A34" s="3"/>
      <c r="B34" s="4" t="s">
        <v>54</v>
      </c>
      <c r="C34" s="5">
        <f aca="true" t="shared" si="1" ref="C34:I34">SUM(C23:C33)+C20</f>
        <v>29.449999999999996</v>
      </c>
      <c r="D34" s="5">
        <f t="shared" si="1"/>
        <v>28.869999999999997</v>
      </c>
      <c r="E34" s="5">
        <f t="shared" si="1"/>
        <v>27.35</v>
      </c>
      <c r="F34" s="5">
        <f t="shared" si="1"/>
        <v>31.830000000000002</v>
      </c>
      <c r="G34" s="5">
        <f t="shared" si="1"/>
        <v>31.979999999999997</v>
      </c>
      <c r="H34" s="5">
        <f t="shared" si="1"/>
        <v>27.789999999999996</v>
      </c>
      <c r="I34" s="5">
        <f t="shared" si="1"/>
        <v>35.019999999999996</v>
      </c>
      <c r="J34" s="5">
        <v>34.28</v>
      </c>
      <c r="K34" s="5">
        <f>SUM(K23:K33)+K20</f>
        <v>42.47</v>
      </c>
      <c r="L34" s="41">
        <f>SUM(L23:L33)+L20</f>
        <v>45</v>
      </c>
    </row>
    <row r="35" spans="1:12" ht="14.25">
      <c r="A35" s="3"/>
      <c r="B35" s="10"/>
      <c r="C35" s="6"/>
      <c r="D35" s="6"/>
      <c r="E35" s="6"/>
      <c r="F35" s="6"/>
      <c r="G35" s="34"/>
      <c r="H35" s="34"/>
      <c r="I35" s="34"/>
      <c r="J35" s="34"/>
      <c r="K35" s="34"/>
      <c r="L35" s="34"/>
    </row>
    <row r="36" spans="1:12" ht="15">
      <c r="A36" s="3">
        <v>4</v>
      </c>
      <c r="B36" s="12" t="s">
        <v>59</v>
      </c>
      <c r="C36" s="6"/>
      <c r="D36" s="6"/>
      <c r="E36" s="6"/>
      <c r="F36" s="6"/>
      <c r="G36" s="34"/>
      <c r="H36" s="34"/>
      <c r="I36" s="34"/>
      <c r="J36" s="34"/>
      <c r="K36" s="34"/>
      <c r="L36" s="34"/>
    </row>
    <row r="37" spans="1:12" ht="14.25">
      <c r="A37" s="3"/>
      <c r="B37" s="8" t="s">
        <v>2</v>
      </c>
      <c r="C37" s="9">
        <v>10.56</v>
      </c>
      <c r="D37" s="9">
        <v>10.5</v>
      </c>
      <c r="E37" s="9">
        <v>10.46</v>
      </c>
      <c r="F37" s="9">
        <v>11.2</v>
      </c>
      <c r="G37" s="34">
        <v>11.2</v>
      </c>
      <c r="H37" s="34">
        <v>10.72</v>
      </c>
      <c r="I37" s="34">
        <v>11.5</v>
      </c>
      <c r="J37" s="34">
        <v>14.75</v>
      </c>
      <c r="K37" s="34">
        <v>14.64</v>
      </c>
      <c r="L37" s="34">
        <v>16</v>
      </c>
    </row>
    <row r="38" spans="1:12" ht="14.25">
      <c r="A38" s="3"/>
      <c r="B38" s="8" t="s">
        <v>7</v>
      </c>
      <c r="C38" s="9">
        <v>1.7</v>
      </c>
      <c r="D38" s="9">
        <v>1.7</v>
      </c>
      <c r="E38" s="9">
        <v>1.68</v>
      </c>
      <c r="F38" s="9">
        <v>1.9</v>
      </c>
      <c r="G38" s="34">
        <v>2</v>
      </c>
      <c r="H38" s="34">
        <v>2</v>
      </c>
      <c r="I38" s="34">
        <v>2.2</v>
      </c>
      <c r="J38" s="34">
        <v>2.15</v>
      </c>
      <c r="K38" s="34">
        <v>2.8</v>
      </c>
      <c r="L38" s="34">
        <v>3</v>
      </c>
    </row>
    <row r="39" spans="1:12" ht="15">
      <c r="A39" s="3"/>
      <c r="B39" s="12" t="s">
        <v>60</v>
      </c>
      <c r="C39" s="5">
        <f aca="true" t="shared" si="2" ref="C39:I39">SUM(C37:C38)</f>
        <v>12.26</v>
      </c>
      <c r="D39" s="5">
        <f t="shared" si="2"/>
        <v>12.2</v>
      </c>
      <c r="E39" s="5">
        <f t="shared" si="2"/>
        <v>12.14</v>
      </c>
      <c r="F39" s="5">
        <f t="shared" si="2"/>
        <v>13.1</v>
      </c>
      <c r="G39" s="5">
        <f t="shared" si="2"/>
        <v>13.2</v>
      </c>
      <c r="H39" s="5">
        <f t="shared" si="2"/>
        <v>12.72</v>
      </c>
      <c r="I39" s="5">
        <f t="shared" si="2"/>
        <v>13.7</v>
      </c>
      <c r="J39" s="5">
        <f>SUM(J37:J38)</f>
        <v>16.9</v>
      </c>
      <c r="K39" s="5">
        <f>SUM(K37:K38)</f>
        <v>17.44</v>
      </c>
      <c r="L39" s="41">
        <f>SUM(L37:L38)</f>
        <v>19</v>
      </c>
    </row>
    <row r="40" spans="1:12" ht="14.25">
      <c r="A40" s="3"/>
      <c r="B40" s="10"/>
      <c r="C40" s="6"/>
      <c r="D40" s="6"/>
      <c r="E40" s="6"/>
      <c r="F40" s="6"/>
      <c r="G40" s="34"/>
      <c r="H40" s="34"/>
      <c r="I40" s="34"/>
      <c r="J40" s="34"/>
      <c r="K40" s="34"/>
      <c r="L40" s="34"/>
    </row>
    <row r="41" spans="1:12" ht="15">
      <c r="A41" s="3">
        <v>5</v>
      </c>
      <c r="B41" s="12" t="s">
        <v>50</v>
      </c>
      <c r="C41" s="6"/>
      <c r="D41" s="6"/>
      <c r="E41" s="6"/>
      <c r="F41" s="6"/>
      <c r="G41" s="34"/>
      <c r="H41" s="34"/>
      <c r="I41" s="34"/>
      <c r="J41" s="34"/>
      <c r="K41" s="34"/>
      <c r="L41" s="34"/>
    </row>
    <row r="42" spans="1:12" ht="14.25">
      <c r="A42" s="3"/>
      <c r="B42" s="8" t="s">
        <v>1</v>
      </c>
      <c r="C42" s="9">
        <v>11.56</v>
      </c>
      <c r="D42" s="9">
        <v>11.4</v>
      </c>
      <c r="E42" s="9">
        <v>10.37</v>
      </c>
      <c r="F42" s="9">
        <v>12.24</v>
      </c>
      <c r="G42" s="34">
        <v>12.02</v>
      </c>
      <c r="H42" s="34">
        <v>10.65</v>
      </c>
      <c r="I42" s="34">
        <v>12.42</v>
      </c>
      <c r="J42" s="34">
        <v>14.9</v>
      </c>
      <c r="K42" s="34">
        <v>12.86</v>
      </c>
      <c r="L42" s="34">
        <v>16</v>
      </c>
    </row>
    <row r="43" spans="1:12" ht="14.25">
      <c r="A43" s="3"/>
      <c r="B43" s="8" t="s">
        <v>106</v>
      </c>
      <c r="C43" s="9">
        <v>4.6</v>
      </c>
      <c r="D43" s="9">
        <v>4.6</v>
      </c>
      <c r="E43" s="9">
        <v>4.5</v>
      </c>
      <c r="F43" s="9">
        <v>5</v>
      </c>
      <c r="G43" s="34">
        <v>4.88</v>
      </c>
      <c r="H43" s="34">
        <v>4.76</v>
      </c>
      <c r="I43" s="34">
        <v>5.65</v>
      </c>
      <c r="J43" s="34">
        <v>5.51</v>
      </c>
      <c r="K43" s="34">
        <v>7.65</v>
      </c>
      <c r="L43" s="34">
        <v>7.6</v>
      </c>
    </row>
    <row r="44" spans="1:12" ht="14.25">
      <c r="A44" s="3"/>
      <c r="B44" s="8" t="s">
        <v>107</v>
      </c>
      <c r="C44" s="9">
        <v>0</v>
      </c>
      <c r="D44" s="9">
        <v>0</v>
      </c>
      <c r="E44" s="9">
        <v>0</v>
      </c>
      <c r="F44" s="9">
        <v>0</v>
      </c>
      <c r="G44" s="34"/>
      <c r="H44" s="34"/>
      <c r="I44" s="34"/>
      <c r="J44" s="34"/>
      <c r="K44" s="34"/>
      <c r="L44" s="34"/>
    </row>
    <row r="45" spans="1:12" ht="14.25">
      <c r="A45" s="3"/>
      <c r="B45" s="8" t="s">
        <v>22</v>
      </c>
      <c r="C45" s="9">
        <v>1.45</v>
      </c>
      <c r="D45" s="9">
        <v>1.45</v>
      </c>
      <c r="E45" s="9">
        <v>1.35</v>
      </c>
      <c r="F45" s="9">
        <v>1.6</v>
      </c>
      <c r="G45" s="34">
        <v>1.47</v>
      </c>
      <c r="H45" s="34">
        <v>1.34</v>
      </c>
      <c r="I45" s="34">
        <v>1.68</v>
      </c>
      <c r="J45" s="34">
        <v>1.65</v>
      </c>
      <c r="K45" s="34">
        <v>2.34</v>
      </c>
      <c r="L45" s="34">
        <v>2.08</v>
      </c>
    </row>
    <row r="46" spans="1:12" ht="14.25">
      <c r="A46" s="3"/>
      <c r="B46" s="8" t="s">
        <v>23</v>
      </c>
      <c r="C46" s="9">
        <v>1</v>
      </c>
      <c r="D46" s="9">
        <v>0.9</v>
      </c>
      <c r="E46" s="9">
        <v>0.82</v>
      </c>
      <c r="F46" s="9">
        <v>1.15</v>
      </c>
      <c r="G46" s="34">
        <v>0.81</v>
      </c>
      <c r="H46" s="34">
        <v>0.96</v>
      </c>
      <c r="I46" s="34">
        <v>1.3</v>
      </c>
      <c r="J46" s="34">
        <v>1.27</v>
      </c>
      <c r="K46" s="34">
        <v>1.31</v>
      </c>
      <c r="L46" s="34">
        <v>1.35</v>
      </c>
    </row>
    <row r="47" spans="1:12" ht="15">
      <c r="A47" s="3"/>
      <c r="B47" s="12" t="s">
        <v>52</v>
      </c>
      <c r="C47" s="5">
        <f aca="true" t="shared" si="3" ref="C47:I47">SUM(C42:C46)</f>
        <v>18.61</v>
      </c>
      <c r="D47" s="5">
        <f t="shared" si="3"/>
        <v>18.349999999999998</v>
      </c>
      <c r="E47" s="5">
        <f t="shared" si="3"/>
        <v>17.04</v>
      </c>
      <c r="F47" s="5">
        <f t="shared" si="3"/>
        <v>19.990000000000002</v>
      </c>
      <c r="G47" s="5">
        <f t="shared" si="3"/>
        <v>19.179999999999996</v>
      </c>
      <c r="H47" s="5">
        <f t="shared" si="3"/>
        <v>17.71</v>
      </c>
      <c r="I47" s="5">
        <f t="shared" si="3"/>
        <v>21.05</v>
      </c>
      <c r="J47" s="5">
        <f>SUM(J42:J46)</f>
        <v>23.33</v>
      </c>
      <c r="K47" s="5">
        <f>SUM(K42:K46)</f>
        <v>24.159999999999997</v>
      </c>
      <c r="L47" s="41">
        <f>SUM(L42:L46)</f>
        <v>27.03</v>
      </c>
    </row>
    <row r="48" spans="1:12" ht="14.25">
      <c r="A48" s="3"/>
      <c r="B48" s="10"/>
      <c r="C48" s="6"/>
      <c r="D48" s="6"/>
      <c r="E48" s="6"/>
      <c r="F48" s="6"/>
      <c r="G48" s="34"/>
      <c r="H48" s="34"/>
      <c r="I48" s="34"/>
      <c r="J48" s="34"/>
      <c r="K48" s="34"/>
      <c r="L48" s="34"/>
    </row>
    <row r="49" spans="1:12" ht="15">
      <c r="A49" s="3">
        <v>6</v>
      </c>
      <c r="B49" s="4" t="s">
        <v>61</v>
      </c>
      <c r="C49" s="6"/>
      <c r="D49" s="6"/>
      <c r="E49" s="6"/>
      <c r="F49" s="6"/>
      <c r="G49" s="34"/>
      <c r="H49" s="34"/>
      <c r="I49" s="34"/>
      <c r="J49" s="34"/>
      <c r="K49" s="34"/>
      <c r="L49" s="34"/>
    </row>
    <row r="50" spans="1:12" ht="14.25">
      <c r="A50" s="3"/>
      <c r="B50" s="8" t="s">
        <v>48</v>
      </c>
      <c r="C50" s="9">
        <v>4.4</v>
      </c>
      <c r="D50" s="9">
        <v>4.4</v>
      </c>
      <c r="E50" s="9">
        <v>4.4</v>
      </c>
      <c r="F50" s="9">
        <v>4.9</v>
      </c>
      <c r="G50" s="34">
        <v>4.52</v>
      </c>
      <c r="H50" s="34">
        <v>4.52</v>
      </c>
      <c r="I50" s="34">
        <v>5.5</v>
      </c>
      <c r="J50" s="34">
        <v>5.45</v>
      </c>
      <c r="K50" s="34">
        <v>6.3</v>
      </c>
      <c r="L50" s="34">
        <v>7</v>
      </c>
    </row>
    <row r="51" spans="1:12" ht="14.25">
      <c r="A51" s="3"/>
      <c r="B51" s="8" t="s">
        <v>18</v>
      </c>
      <c r="C51" s="9">
        <v>2.64</v>
      </c>
      <c r="D51" s="9">
        <v>2.64</v>
      </c>
      <c r="E51" s="9">
        <v>2.64</v>
      </c>
      <c r="F51" s="9">
        <v>3</v>
      </c>
      <c r="G51" s="34">
        <v>3.2</v>
      </c>
      <c r="H51" s="34">
        <v>3.2</v>
      </c>
      <c r="I51" s="34">
        <v>3.38</v>
      </c>
      <c r="J51" s="34">
        <v>3.32</v>
      </c>
      <c r="K51" s="34">
        <v>4.54</v>
      </c>
      <c r="L51" s="34">
        <v>4.25</v>
      </c>
    </row>
    <row r="52" spans="1:12" ht="14.25">
      <c r="A52" s="3"/>
      <c r="B52" s="10" t="s">
        <v>46</v>
      </c>
      <c r="C52" s="9">
        <v>0.3</v>
      </c>
      <c r="D52" s="9">
        <v>0.3</v>
      </c>
      <c r="E52" s="9">
        <v>0.3</v>
      </c>
      <c r="F52" s="9">
        <v>0.4</v>
      </c>
      <c r="G52" s="34">
        <v>0.4</v>
      </c>
      <c r="H52" s="34">
        <v>0.4</v>
      </c>
      <c r="I52" s="34">
        <v>0.4</v>
      </c>
      <c r="J52" s="34">
        <v>0.38</v>
      </c>
      <c r="K52" s="34">
        <v>0.38</v>
      </c>
      <c r="L52" s="34">
        <v>0.42</v>
      </c>
    </row>
    <row r="53" spans="1:12" ht="15">
      <c r="A53" s="3"/>
      <c r="B53" s="4" t="s">
        <v>62</v>
      </c>
      <c r="C53" s="5">
        <f aca="true" t="shared" si="4" ref="C53:I53">SUM(C50:C52)</f>
        <v>7.340000000000001</v>
      </c>
      <c r="D53" s="5">
        <f t="shared" si="4"/>
        <v>7.340000000000001</v>
      </c>
      <c r="E53" s="5">
        <f t="shared" si="4"/>
        <v>7.340000000000001</v>
      </c>
      <c r="F53" s="5">
        <f t="shared" si="4"/>
        <v>8.3</v>
      </c>
      <c r="G53" s="5">
        <f t="shared" si="4"/>
        <v>8.12</v>
      </c>
      <c r="H53" s="5">
        <f t="shared" si="4"/>
        <v>8.12</v>
      </c>
      <c r="I53" s="5">
        <f t="shared" si="4"/>
        <v>9.28</v>
      </c>
      <c r="J53" s="5">
        <f>SUM(J50:J52)</f>
        <v>9.15</v>
      </c>
      <c r="K53" s="5">
        <f>SUM(K50:K52)</f>
        <v>11.22</v>
      </c>
      <c r="L53" s="41">
        <f>SUM(L50:L52)</f>
        <v>11.67</v>
      </c>
    </row>
    <row r="54" spans="1:12" ht="15">
      <c r="A54" s="3"/>
      <c r="B54" s="13"/>
      <c r="C54" s="6"/>
      <c r="D54" s="6"/>
      <c r="E54" s="6"/>
      <c r="F54" s="6"/>
      <c r="G54" s="34"/>
      <c r="H54" s="34"/>
      <c r="I54" s="34"/>
      <c r="J54" s="34"/>
      <c r="K54" s="34"/>
      <c r="L54" s="34"/>
    </row>
    <row r="55" spans="1:12" ht="15">
      <c r="A55" s="3">
        <v>7</v>
      </c>
      <c r="B55" s="13" t="s">
        <v>26</v>
      </c>
      <c r="C55" s="9">
        <v>0</v>
      </c>
      <c r="D55" s="9">
        <v>0</v>
      </c>
      <c r="E55" s="9">
        <v>0</v>
      </c>
      <c r="F55" s="9">
        <v>0</v>
      </c>
      <c r="G55" s="34">
        <v>0</v>
      </c>
      <c r="H55" s="34">
        <v>0</v>
      </c>
      <c r="I55" s="34">
        <v>0</v>
      </c>
      <c r="J55" s="34">
        <v>0</v>
      </c>
      <c r="K55" s="34">
        <v>0</v>
      </c>
      <c r="L55" s="34">
        <v>0</v>
      </c>
    </row>
    <row r="56" spans="1:12" ht="15">
      <c r="A56" s="3"/>
      <c r="B56" s="4"/>
      <c r="C56" s="6"/>
      <c r="D56" s="6"/>
      <c r="E56" s="6"/>
      <c r="F56" s="6"/>
      <c r="G56" s="34"/>
      <c r="H56" s="34"/>
      <c r="I56" s="34"/>
      <c r="J56" s="34"/>
      <c r="K56" s="34"/>
      <c r="L56" s="34"/>
    </row>
    <row r="57" spans="1:12" ht="15">
      <c r="A57" s="3">
        <v>8</v>
      </c>
      <c r="B57" s="4" t="s">
        <v>63</v>
      </c>
      <c r="C57" s="6"/>
      <c r="D57" s="6"/>
      <c r="E57" s="6"/>
      <c r="F57" s="6"/>
      <c r="G57" s="34"/>
      <c r="H57" s="34"/>
      <c r="I57" s="34"/>
      <c r="J57" s="34"/>
      <c r="K57" s="34"/>
      <c r="L57" s="34"/>
    </row>
    <row r="58" spans="1:12" ht="14.25">
      <c r="A58" s="3"/>
      <c r="B58" s="6" t="s">
        <v>3</v>
      </c>
      <c r="C58" s="9">
        <v>8.04</v>
      </c>
      <c r="D58" s="9">
        <v>7.64</v>
      </c>
      <c r="E58" s="9">
        <v>6.78</v>
      </c>
      <c r="F58" s="9">
        <v>8.04</v>
      </c>
      <c r="G58" s="34">
        <v>7.6</v>
      </c>
      <c r="H58" s="34">
        <v>5.06</v>
      </c>
      <c r="I58" s="34">
        <v>8.04</v>
      </c>
      <c r="J58" s="34">
        <v>7.99</v>
      </c>
      <c r="K58" s="34">
        <v>6.26</v>
      </c>
      <c r="L58" s="34">
        <v>8.92</v>
      </c>
    </row>
    <row r="59" spans="1:12" ht="14.25">
      <c r="A59" s="3"/>
      <c r="B59" s="14" t="s">
        <v>8</v>
      </c>
      <c r="C59" s="9">
        <v>15.4</v>
      </c>
      <c r="D59" s="9">
        <v>15.2</v>
      </c>
      <c r="E59" s="9">
        <v>15.4</v>
      </c>
      <c r="F59" s="9">
        <v>16.4</v>
      </c>
      <c r="G59" s="34">
        <v>16.4</v>
      </c>
      <c r="H59" s="34">
        <v>16.4</v>
      </c>
      <c r="I59" s="34">
        <v>18</v>
      </c>
      <c r="J59" s="34">
        <v>17.65</v>
      </c>
      <c r="K59" s="34">
        <v>19.65</v>
      </c>
      <c r="L59" s="34">
        <v>23.5</v>
      </c>
    </row>
    <row r="60" spans="1:12" ht="14.25">
      <c r="A60" s="3"/>
      <c r="B60" s="8" t="s">
        <v>20</v>
      </c>
      <c r="C60" s="9">
        <v>4</v>
      </c>
      <c r="D60" s="9">
        <v>4</v>
      </c>
      <c r="E60" s="9">
        <v>2.8</v>
      </c>
      <c r="F60" s="9">
        <v>4.4</v>
      </c>
      <c r="G60" s="34">
        <v>4.4</v>
      </c>
      <c r="H60" s="34">
        <v>2.49</v>
      </c>
      <c r="I60" s="34">
        <v>5</v>
      </c>
      <c r="J60" s="34">
        <v>4.9</v>
      </c>
      <c r="K60" s="34">
        <v>5.8</v>
      </c>
      <c r="L60" s="34">
        <v>6.25</v>
      </c>
    </row>
    <row r="61" spans="1:12" ht="14.25">
      <c r="A61" s="3"/>
      <c r="B61" s="8" t="s">
        <v>19</v>
      </c>
      <c r="C61" s="9">
        <v>2.1</v>
      </c>
      <c r="D61" s="9">
        <v>2.1</v>
      </c>
      <c r="E61" s="9">
        <v>2.1</v>
      </c>
      <c r="F61" s="9">
        <v>2.3</v>
      </c>
      <c r="G61" s="34">
        <v>2.3</v>
      </c>
      <c r="H61" s="34">
        <v>2.3</v>
      </c>
      <c r="I61" s="34">
        <v>2.7</v>
      </c>
      <c r="J61" s="34">
        <v>2.69</v>
      </c>
      <c r="K61" s="34">
        <v>4.14</v>
      </c>
      <c r="L61" s="34">
        <v>3.65</v>
      </c>
    </row>
    <row r="62" spans="1:12" ht="14.25">
      <c r="A62" s="3"/>
      <c r="B62" s="8" t="s">
        <v>21</v>
      </c>
      <c r="C62" s="9">
        <v>4.4</v>
      </c>
      <c r="D62" s="9">
        <v>4.4</v>
      </c>
      <c r="E62" s="9">
        <v>4.4</v>
      </c>
      <c r="F62" s="9">
        <v>4.7</v>
      </c>
      <c r="G62" s="34">
        <v>4.85</v>
      </c>
      <c r="H62" s="34">
        <v>4.74</v>
      </c>
      <c r="I62" s="34">
        <v>6</v>
      </c>
      <c r="J62" s="34">
        <v>5.8</v>
      </c>
      <c r="K62" s="34">
        <v>8.3</v>
      </c>
      <c r="L62" s="34">
        <v>8.4</v>
      </c>
    </row>
    <row r="63" spans="1:12" ht="14.25">
      <c r="A63" s="3"/>
      <c r="B63" s="8" t="s">
        <v>69</v>
      </c>
      <c r="C63" s="9">
        <v>1.7</v>
      </c>
      <c r="D63" s="9">
        <v>1.7</v>
      </c>
      <c r="E63" s="9">
        <v>1.61</v>
      </c>
      <c r="F63" s="9">
        <v>1.85</v>
      </c>
      <c r="G63" s="34">
        <v>1.85</v>
      </c>
      <c r="H63" s="34">
        <v>1.74</v>
      </c>
      <c r="I63" s="34">
        <v>2.11</v>
      </c>
      <c r="J63" s="34">
        <v>2.59</v>
      </c>
      <c r="K63" s="34">
        <v>2.38</v>
      </c>
      <c r="L63" s="34">
        <v>2.9</v>
      </c>
    </row>
    <row r="64" spans="1:12" ht="14.25">
      <c r="A64" s="3"/>
      <c r="B64" s="8" t="s">
        <v>4</v>
      </c>
      <c r="C64" s="9">
        <v>1.6</v>
      </c>
      <c r="D64" s="9">
        <v>1.6</v>
      </c>
      <c r="E64" s="9">
        <v>1.51</v>
      </c>
      <c r="F64" s="9">
        <v>1.75</v>
      </c>
      <c r="G64" s="34">
        <v>1.75</v>
      </c>
      <c r="H64" s="34">
        <v>1.62</v>
      </c>
      <c r="I64" s="34">
        <v>1.97</v>
      </c>
      <c r="J64" s="34">
        <v>2.29</v>
      </c>
      <c r="K64" s="34">
        <v>2.26</v>
      </c>
      <c r="L64" s="34">
        <v>3.8</v>
      </c>
    </row>
    <row r="65" spans="1:12" ht="14.25">
      <c r="A65" s="3"/>
      <c r="B65" s="8" t="s">
        <v>16</v>
      </c>
      <c r="C65" s="9">
        <v>1.06</v>
      </c>
      <c r="D65" s="9">
        <v>1.06</v>
      </c>
      <c r="E65" s="9">
        <v>1.06</v>
      </c>
      <c r="F65" s="9">
        <v>1.2</v>
      </c>
      <c r="G65" s="34">
        <v>1.2</v>
      </c>
      <c r="H65" s="34">
        <v>1.12</v>
      </c>
      <c r="I65" s="34">
        <v>1.6</v>
      </c>
      <c r="J65" s="34">
        <v>1.47</v>
      </c>
      <c r="K65" s="34">
        <v>2</v>
      </c>
      <c r="L65" s="34">
        <v>1.85</v>
      </c>
    </row>
    <row r="66" spans="1:12" ht="25.5">
      <c r="A66" s="3"/>
      <c r="B66" s="31" t="s">
        <v>96</v>
      </c>
      <c r="C66" s="9">
        <v>0.13</v>
      </c>
      <c r="D66" s="9">
        <v>0.13</v>
      </c>
      <c r="E66" s="9">
        <v>0.13</v>
      </c>
      <c r="F66" s="9">
        <v>0.17</v>
      </c>
      <c r="G66" s="34">
        <v>0.17</v>
      </c>
      <c r="H66" s="34">
        <v>0.11</v>
      </c>
      <c r="I66" s="34">
        <v>0.21</v>
      </c>
      <c r="J66" s="34">
        <v>0.21</v>
      </c>
      <c r="K66" s="34">
        <v>0.26</v>
      </c>
      <c r="L66" s="34">
        <v>0.26</v>
      </c>
    </row>
    <row r="67" spans="1:12" ht="14.25">
      <c r="A67" s="3"/>
      <c r="B67" s="10" t="s">
        <v>45</v>
      </c>
      <c r="C67" s="9">
        <v>0</v>
      </c>
      <c r="D67" s="9">
        <v>0</v>
      </c>
      <c r="E67" s="9">
        <v>0</v>
      </c>
      <c r="F67" s="9">
        <v>0</v>
      </c>
      <c r="G67" s="34"/>
      <c r="H67" s="34">
        <v>0</v>
      </c>
      <c r="I67" s="34"/>
      <c r="J67" s="34"/>
      <c r="K67" s="34">
        <v>0</v>
      </c>
      <c r="L67" s="34"/>
    </row>
    <row r="68" spans="1:12" ht="14.25">
      <c r="A68" s="3"/>
      <c r="B68" s="8" t="s">
        <v>32</v>
      </c>
      <c r="C68" s="9">
        <v>0.17</v>
      </c>
      <c r="D68" s="9">
        <v>0.17</v>
      </c>
      <c r="E68" s="9">
        <v>0.13</v>
      </c>
      <c r="F68" s="9">
        <v>0.17</v>
      </c>
      <c r="G68" s="34">
        <v>0.13</v>
      </c>
      <c r="H68" s="34">
        <v>0.13</v>
      </c>
      <c r="I68" s="34">
        <v>0.17</v>
      </c>
      <c r="J68" s="34">
        <v>0.16</v>
      </c>
      <c r="K68" s="34">
        <v>0.16</v>
      </c>
      <c r="L68" s="34">
        <v>0.17</v>
      </c>
    </row>
    <row r="69" spans="1:12" ht="15">
      <c r="A69" s="3"/>
      <c r="B69" s="4" t="s">
        <v>67</v>
      </c>
      <c r="C69" s="5">
        <f aca="true" t="shared" si="5" ref="C69:I69">SUM(C58:C68)</f>
        <v>38.60000000000001</v>
      </c>
      <c r="D69" s="5">
        <f t="shared" si="5"/>
        <v>38.000000000000014</v>
      </c>
      <c r="E69" s="5">
        <f t="shared" si="5"/>
        <v>35.92000000000001</v>
      </c>
      <c r="F69" s="5">
        <f t="shared" si="5"/>
        <v>40.980000000000004</v>
      </c>
      <c r="G69" s="5">
        <f t="shared" si="5"/>
        <v>40.650000000000006</v>
      </c>
      <c r="H69" s="5">
        <f t="shared" si="5"/>
        <v>35.709999999999994</v>
      </c>
      <c r="I69" s="5">
        <f t="shared" si="5"/>
        <v>45.800000000000004</v>
      </c>
      <c r="J69" s="5">
        <v>45.75</v>
      </c>
      <c r="K69" s="5">
        <f>SUM(K58:K68)</f>
        <v>51.20999999999999</v>
      </c>
      <c r="L69" s="41">
        <f>SUM(L58:L68)</f>
        <v>59.699999999999996</v>
      </c>
    </row>
    <row r="70" spans="1:12" ht="15">
      <c r="A70" s="3">
        <v>9</v>
      </c>
      <c r="B70" s="15" t="s">
        <v>51</v>
      </c>
      <c r="C70" s="6"/>
      <c r="D70" s="6"/>
      <c r="E70" s="6"/>
      <c r="F70" s="6"/>
      <c r="G70" s="34"/>
      <c r="H70" s="34"/>
      <c r="I70" s="34"/>
      <c r="J70" s="34"/>
      <c r="K70" s="34"/>
      <c r="L70" s="34"/>
    </row>
    <row r="71" spans="1:12" ht="14.25">
      <c r="A71" s="3"/>
      <c r="B71" s="8" t="s">
        <v>5</v>
      </c>
      <c r="C71" s="9">
        <v>14.6</v>
      </c>
      <c r="D71" s="9">
        <v>14.35</v>
      </c>
      <c r="E71" s="9">
        <v>13.02</v>
      </c>
      <c r="F71" s="9">
        <v>15.4</v>
      </c>
      <c r="G71" s="34">
        <v>15.2</v>
      </c>
      <c r="H71" s="34">
        <v>14.14</v>
      </c>
      <c r="I71" s="34">
        <v>16</v>
      </c>
      <c r="J71" s="34">
        <v>18.92</v>
      </c>
      <c r="K71" s="34">
        <v>15.57</v>
      </c>
      <c r="L71" s="34">
        <v>21</v>
      </c>
    </row>
    <row r="72" spans="1:12" ht="14.25">
      <c r="A72" s="3"/>
      <c r="B72" s="8" t="s">
        <v>17</v>
      </c>
      <c r="C72" s="9">
        <v>6.5</v>
      </c>
      <c r="D72" s="9">
        <v>6.35</v>
      </c>
      <c r="E72" s="9">
        <v>6.35</v>
      </c>
      <c r="F72" s="9">
        <v>6.9</v>
      </c>
      <c r="G72" s="34">
        <v>6.68</v>
      </c>
      <c r="H72" s="34">
        <v>6.46</v>
      </c>
      <c r="I72" s="34">
        <v>8</v>
      </c>
      <c r="J72" s="34">
        <v>7.95</v>
      </c>
      <c r="K72" s="34">
        <v>10.37</v>
      </c>
      <c r="L72" s="34">
        <v>10.65</v>
      </c>
    </row>
    <row r="73" spans="1:12" ht="14.25">
      <c r="A73" s="3"/>
      <c r="B73" s="31" t="s">
        <v>97</v>
      </c>
      <c r="C73" s="9">
        <v>1.9</v>
      </c>
      <c r="D73" s="9">
        <v>1.84</v>
      </c>
      <c r="E73" s="9">
        <v>1.84</v>
      </c>
      <c r="F73" s="9">
        <v>2.1</v>
      </c>
      <c r="G73" s="34">
        <v>2.1</v>
      </c>
      <c r="H73" s="34">
        <v>2.1</v>
      </c>
      <c r="I73" s="34">
        <v>2.3</v>
      </c>
      <c r="J73" s="34">
        <v>2.25</v>
      </c>
      <c r="K73" s="34">
        <v>2.8</v>
      </c>
      <c r="L73" s="34">
        <v>3</v>
      </c>
    </row>
    <row r="74" spans="1:12" ht="14.25">
      <c r="A74" s="3"/>
      <c r="B74" s="6" t="s">
        <v>6</v>
      </c>
      <c r="C74" s="9">
        <v>1.05</v>
      </c>
      <c r="D74" s="9">
        <v>1</v>
      </c>
      <c r="E74" s="9">
        <v>0.97</v>
      </c>
      <c r="F74" s="9">
        <v>1.1</v>
      </c>
      <c r="G74" s="34">
        <v>1.1</v>
      </c>
      <c r="H74" s="34">
        <v>1.06</v>
      </c>
      <c r="I74" s="34">
        <v>1.15</v>
      </c>
      <c r="J74" s="34">
        <v>1.63</v>
      </c>
      <c r="K74" s="34">
        <v>1.54</v>
      </c>
      <c r="L74" s="34">
        <v>2.1</v>
      </c>
    </row>
    <row r="75" spans="1:12" ht="14.25">
      <c r="A75" s="3"/>
      <c r="B75" s="8" t="s">
        <v>31</v>
      </c>
      <c r="C75" s="9">
        <v>1.7</v>
      </c>
      <c r="D75" s="9">
        <v>1.6</v>
      </c>
      <c r="E75" s="9">
        <v>1.35</v>
      </c>
      <c r="F75" s="9">
        <v>1.9</v>
      </c>
      <c r="G75" s="34">
        <v>1.9</v>
      </c>
      <c r="H75" s="34">
        <v>0.15</v>
      </c>
      <c r="I75" s="34">
        <v>2</v>
      </c>
      <c r="J75" s="34">
        <v>1.8</v>
      </c>
      <c r="K75" s="34">
        <v>1.21</v>
      </c>
      <c r="L75" s="34">
        <v>2</v>
      </c>
    </row>
    <row r="76" spans="1:12" ht="14.25">
      <c r="A76" s="3"/>
      <c r="B76" s="8" t="s">
        <v>33</v>
      </c>
      <c r="C76" s="9">
        <v>0.3</v>
      </c>
      <c r="D76" s="9">
        <v>0.2</v>
      </c>
      <c r="E76" s="9">
        <v>0.2</v>
      </c>
      <c r="F76" s="9">
        <v>0.3</v>
      </c>
      <c r="G76" s="34">
        <v>0.3</v>
      </c>
      <c r="H76" s="34">
        <v>0.75</v>
      </c>
      <c r="I76" s="34">
        <v>0.3</v>
      </c>
      <c r="J76" s="34">
        <v>0.28</v>
      </c>
      <c r="K76" s="34">
        <v>0.28</v>
      </c>
      <c r="L76" s="34">
        <v>0.3</v>
      </c>
    </row>
    <row r="77" spans="1:12" ht="14.25">
      <c r="A77" s="3"/>
      <c r="B77" s="8" t="s">
        <v>71</v>
      </c>
      <c r="C77" s="9">
        <v>0.3</v>
      </c>
      <c r="D77" s="9">
        <v>0.3</v>
      </c>
      <c r="E77" s="9">
        <v>0.3</v>
      </c>
      <c r="F77" s="9">
        <v>0.3</v>
      </c>
      <c r="G77" s="34">
        <v>0.3</v>
      </c>
      <c r="H77" s="34">
        <v>0.3</v>
      </c>
      <c r="I77" s="34">
        <v>0.3</v>
      </c>
      <c r="J77" s="34">
        <v>0.3</v>
      </c>
      <c r="K77" s="34">
        <v>0.3</v>
      </c>
      <c r="L77" s="34">
        <v>0.35</v>
      </c>
    </row>
    <row r="78" spans="1:12" ht="14.25">
      <c r="A78" s="3"/>
      <c r="B78" s="10" t="s">
        <v>47</v>
      </c>
      <c r="C78" s="9">
        <v>0.5</v>
      </c>
      <c r="D78" s="9">
        <v>0.5</v>
      </c>
      <c r="E78" s="9">
        <v>0.5</v>
      </c>
      <c r="F78" s="9">
        <v>0.55</v>
      </c>
      <c r="G78" s="34">
        <v>0.55</v>
      </c>
      <c r="H78" s="34">
        <v>0.55</v>
      </c>
      <c r="I78" s="34">
        <v>0.55</v>
      </c>
      <c r="J78" s="34">
        <v>0.52</v>
      </c>
      <c r="K78" s="34">
        <v>0.52</v>
      </c>
      <c r="L78" s="34">
        <v>0.7</v>
      </c>
    </row>
    <row r="79" spans="1:12" ht="15">
      <c r="A79" s="3"/>
      <c r="B79" s="15" t="s">
        <v>68</v>
      </c>
      <c r="C79" s="5">
        <f aca="true" t="shared" si="6" ref="C79:I79">SUM(C71:C78)</f>
        <v>26.85</v>
      </c>
      <c r="D79" s="5">
        <f t="shared" si="6"/>
        <v>26.14</v>
      </c>
      <c r="E79" s="5">
        <f t="shared" si="6"/>
        <v>24.529999999999998</v>
      </c>
      <c r="F79" s="5">
        <f t="shared" si="6"/>
        <v>28.550000000000004</v>
      </c>
      <c r="G79" s="5">
        <f t="shared" si="6"/>
        <v>28.130000000000003</v>
      </c>
      <c r="H79" s="5">
        <f t="shared" si="6"/>
        <v>25.51</v>
      </c>
      <c r="I79" s="5">
        <f t="shared" si="6"/>
        <v>30.6</v>
      </c>
      <c r="J79" s="5">
        <f>SUM(J71:J78)</f>
        <v>33.65</v>
      </c>
      <c r="K79" s="5">
        <f>SUM(K71:K78)</f>
        <v>32.59</v>
      </c>
      <c r="L79" s="41">
        <f>SUM(L71:L78)</f>
        <v>40.1</v>
      </c>
    </row>
    <row r="80" spans="1:12" ht="14.25">
      <c r="A80" s="3"/>
      <c r="B80" s="8"/>
      <c r="C80" s="6"/>
      <c r="D80" s="6"/>
      <c r="E80" s="6"/>
      <c r="F80" s="6"/>
      <c r="G80" s="34"/>
      <c r="H80" s="34"/>
      <c r="I80" s="34"/>
      <c r="J80" s="34"/>
      <c r="K80" s="34"/>
      <c r="L80" s="34"/>
    </row>
    <row r="81" spans="1:12" ht="15">
      <c r="A81" s="3">
        <v>10</v>
      </c>
      <c r="B81" s="15" t="s">
        <v>64</v>
      </c>
      <c r="C81" s="6"/>
      <c r="D81" s="6"/>
      <c r="E81" s="6"/>
      <c r="F81" s="6"/>
      <c r="G81" s="34"/>
      <c r="H81" s="34"/>
      <c r="I81" s="34"/>
      <c r="J81" s="34"/>
      <c r="K81" s="34"/>
      <c r="L81" s="34"/>
    </row>
    <row r="82" spans="1:12" ht="14.25">
      <c r="A82" s="3"/>
      <c r="B82" s="10" t="s">
        <v>36</v>
      </c>
      <c r="C82" s="9">
        <v>4</v>
      </c>
      <c r="D82" s="9">
        <v>2</v>
      </c>
      <c r="E82" s="9">
        <v>2.02</v>
      </c>
      <c r="F82" s="9">
        <v>4</v>
      </c>
      <c r="G82" s="34">
        <v>2.4</v>
      </c>
      <c r="H82" s="34">
        <v>3.3</v>
      </c>
      <c r="I82" s="34">
        <v>4.1</v>
      </c>
      <c r="J82" s="34">
        <v>3.86</v>
      </c>
      <c r="K82" s="34">
        <v>0.2</v>
      </c>
      <c r="L82" s="34">
        <v>4.1</v>
      </c>
    </row>
    <row r="83" spans="1:12" ht="14.25">
      <c r="A83" s="3"/>
      <c r="B83" s="10" t="s">
        <v>39</v>
      </c>
      <c r="C83" s="9">
        <v>0.8</v>
      </c>
      <c r="D83" s="9">
        <v>0.47</v>
      </c>
      <c r="E83" s="9">
        <v>0.08</v>
      </c>
      <c r="F83" s="9">
        <v>0.8</v>
      </c>
      <c r="G83" s="34">
        <v>0.5</v>
      </c>
      <c r="H83" s="34">
        <v>0.01</v>
      </c>
      <c r="I83" s="34">
        <v>0.8</v>
      </c>
      <c r="J83" s="34">
        <v>0.72</v>
      </c>
      <c r="K83" s="34">
        <v>0.01</v>
      </c>
      <c r="L83" s="34">
        <v>0.8</v>
      </c>
    </row>
    <row r="84" spans="1:12" ht="14.25">
      <c r="A84" s="3"/>
      <c r="B84" s="10" t="s">
        <v>38</v>
      </c>
      <c r="C84" s="9">
        <v>0</v>
      </c>
      <c r="D84" s="9">
        <v>0</v>
      </c>
      <c r="E84" s="9">
        <v>0</v>
      </c>
      <c r="F84" s="9">
        <v>0</v>
      </c>
      <c r="G84" s="34"/>
      <c r="H84" s="34">
        <v>0</v>
      </c>
      <c r="I84" s="34"/>
      <c r="J84" s="34"/>
      <c r="K84" s="34"/>
      <c r="L84" s="34"/>
    </row>
    <row r="85" spans="1:12" ht="14.25">
      <c r="A85" s="3"/>
      <c r="B85" s="10" t="s">
        <v>40</v>
      </c>
      <c r="C85" s="9">
        <v>0.13</v>
      </c>
      <c r="D85" s="9">
        <v>0.13</v>
      </c>
      <c r="E85" s="9">
        <v>0.05</v>
      </c>
      <c r="F85" s="9">
        <v>0.13</v>
      </c>
      <c r="G85" s="34">
        <v>0.05</v>
      </c>
      <c r="H85" s="34">
        <v>0.02</v>
      </c>
      <c r="I85" s="34">
        <v>0.08</v>
      </c>
      <c r="J85" s="34">
        <v>0.06</v>
      </c>
      <c r="K85" s="34">
        <v>0.03</v>
      </c>
      <c r="L85" s="34">
        <v>0.08</v>
      </c>
    </row>
    <row r="86" spans="1:12" ht="14.25">
      <c r="A86" s="3"/>
      <c r="B86" s="10" t="s">
        <v>34</v>
      </c>
      <c r="C86" s="9">
        <v>0.1</v>
      </c>
      <c r="D86" s="9">
        <v>0.1</v>
      </c>
      <c r="E86" s="9">
        <v>0</v>
      </c>
      <c r="F86" s="9">
        <v>0.1</v>
      </c>
      <c r="G86" s="34">
        <v>0.1</v>
      </c>
      <c r="H86" s="34">
        <v>0.09</v>
      </c>
      <c r="I86" s="34">
        <v>0.1</v>
      </c>
      <c r="J86" s="34">
        <v>0.1</v>
      </c>
      <c r="K86" s="34">
        <v>0</v>
      </c>
      <c r="L86" s="34">
        <v>0.11</v>
      </c>
    </row>
    <row r="87" spans="1:12" ht="14.25">
      <c r="A87" s="3"/>
      <c r="B87" s="10" t="s">
        <v>41</v>
      </c>
      <c r="C87" s="9">
        <v>0.5</v>
      </c>
      <c r="D87" s="9">
        <v>0.4</v>
      </c>
      <c r="E87" s="9">
        <v>0.58</v>
      </c>
      <c r="F87" s="9">
        <v>0.5</v>
      </c>
      <c r="G87" s="34">
        <v>0.41</v>
      </c>
      <c r="H87" s="34">
        <v>0.46</v>
      </c>
      <c r="I87" s="34">
        <v>0.5</v>
      </c>
      <c r="J87" s="34">
        <v>0.48</v>
      </c>
      <c r="K87" s="34">
        <v>0.51</v>
      </c>
      <c r="L87" s="34">
        <v>0.7</v>
      </c>
    </row>
    <row r="88" spans="1:12" ht="14.25">
      <c r="A88" s="3"/>
      <c r="B88" s="10" t="s">
        <v>43</v>
      </c>
      <c r="C88" s="9">
        <v>0.07</v>
      </c>
      <c r="D88" s="9">
        <v>0</v>
      </c>
      <c r="E88" s="9">
        <v>0</v>
      </c>
      <c r="F88" s="9">
        <v>0.07</v>
      </c>
      <c r="G88" s="34">
        <v>0.07</v>
      </c>
      <c r="H88" s="34">
        <v>0.06</v>
      </c>
      <c r="I88" s="34">
        <v>0.07</v>
      </c>
      <c r="J88" s="34">
        <v>0.07</v>
      </c>
      <c r="K88" s="34">
        <v>0.06</v>
      </c>
      <c r="L88" s="34">
        <v>0.08</v>
      </c>
    </row>
    <row r="89" spans="1:12" ht="14.25">
      <c r="A89" s="3"/>
      <c r="B89" s="10" t="s">
        <v>74</v>
      </c>
      <c r="C89" s="9">
        <v>0.03</v>
      </c>
      <c r="D89" s="9">
        <v>0.05</v>
      </c>
      <c r="E89" s="9">
        <v>0</v>
      </c>
      <c r="F89" s="9">
        <v>0.14</v>
      </c>
      <c r="G89" s="34">
        <v>0.14</v>
      </c>
      <c r="H89" s="34">
        <v>0</v>
      </c>
      <c r="I89" s="34">
        <v>0.14</v>
      </c>
      <c r="J89" s="34">
        <v>0.14</v>
      </c>
      <c r="K89" s="34">
        <v>0.13</v>
      </c>
      <c r="L89" s="34">
        <v>0.16</v>
      </c>
    </row>
    <row r="90" spans="1:12" ht="15">
      <c r="A90" s="3"/>
      <c r="B90" s="15" t="s">
        <v>66</v>
      </c>
      <c r="C90" s="5">
        <f aca="true" t="shared" si="7" ref="C90:I90">SUM(C82:C89)</f>
        <v>5.63</v>
      </c>
      <c r="D90" s="5">
        <f t="shared" si="7"/>
        <v>3.1499999999999995</v>
      </c>
      <c r="E90" s="5">
        <f t="shared" si="7"/>
        <v>2.73</v>
      </c>
      <c r="F90" s="5">
        <f t="shared" si="7"/>
        <v>5.739999999999999</v>
      </c>
      <c r="G90" s="5">
        <f t="shared" si="7"/>
        <v>3.67</v>
      </c>
      <c r="H90" s="5">
        <f t="shared" si="7"/>
        <v>3.9399999999999995</v>
      </c>
      <c r="I90" s="5">
        <f t="shared" si="7"/>
        <v>5.789999999999999</v>
      </c>
      <c r="J90" s="5">
        <f>SUM(J82:J89)</f>
        <v>5.429999999999999</v>
      </c>
      <c r="K90" s="5">
        <f>SUM(K82:K89)</f>
        <v>0.9400000000000001</v>
      </c>
      <c r="L90" s="41">
        <f>SUM(L82:L89)</f>
        <v>6.03</v>
      </c>
    </row>
    <row r="91" spans="1:12" ht="14.25">
      <c r="A91" s="3"/>
      <c r="B91" s="8"/>
      <c r="C91" s="6"/>
      <c r="D91" s="6"/>
      <c r="E91" s="6"/>
      <c r="F91" s="6"/>
      <c r="G91" s="34"/>
      <c r="H91" s="34"/>
      <c r="I91" s="34"/>
      <c r="J91" s="34"/>
      <c r="K91" s="34"/>
      <c r="L91" s="34"/>
    </row>
    <row r="92" spans="1:12" ht="15">
      <c r="A92" s="3">
        <v>11</v>
      </c>
      <c r="B92" s="4" t="s">
        <v>111</v>
      </c>
      <c r="C92" s="6"/>
      <c r="D92" s="6"/>
      <c r="E92" s="6"/>
      <c r="F92" s="6"/>
      <c r="G92" s="34"/>
      <c r="H92" s="34"/>
      <c r="I92" s="34"/>
      <c r="J92" s="34"/>
      <c r="K92" s="34"/>
      <c r="L92" s="34"/>
    </row>
    <row r="93" spans="1:12" ht="14.25">
      <c r="A93" s="3"/>
      <c r="B93" s="8" t="s">
        <v>9</v>
      </c>
      <c r="C93" s="9">
        <v>5.5</v>
      </c>
      <c r="D93" s="9">
        <v>5.5</v>
      </c>
      <c r="E93" s="9">
        <v>5.5</v>
      </c>
      <c r="F93" s="9">
        <v>5.9</v>
      </c>
      <c r="G93" s="34">
        <v>6.7</v>
      </c>
      <c r="H93" s="34">
        <v>6.7</v>
      </c>
      <c r="I93" s="34">
        <v>7.4</v>
      </c>
      <c r="J93" s="34">
        <v>7</v>
      </c>
      <c r="K93" s="34">
        <v>7.92</v>
      </c>
      <c r="L93" s="34">
        <v>9.2</v>
      </c>
    </row>
    <row r="94" spans="1:12" ht="14.25">
      <c r="A94" s="3"/>
      <c r="B94" s="10" t="s">
        <v>28</v>
      </c>
      <c r="C94" s="9">
        <v>2</v>
      </c>
      <c r="D94" s="9">
        <v>10.15</v>
      </c>
      <c r="E94" s="9">
        <v>23.15</v>
      </c>
      <c r="F94" s="9">
        <v>2</v>
      </c>
      <c r="G94" s="34">
        <v>1.2</v>
      </c>
      <c r="H94" s="34">
        <v>0.01</v>
      </c>
      <c r="I94" s="34">
        <v>2</v>
      </c>
      <c r="J94" s="34">
        <v>1.6</v>
      </c>
      <c r="K94" s="34">
        <v>1.89</v>
      </c>
      <c r="L94" s="34">
        <v>2</v>
      </c>
    </row>
    <row r="95" spans="1:12" ht="14.25">
      <c r="A95" s="3"/>
      <c r="B95" s="8" t="s">
        <v>15</v>
      </c>
      <c r="C95" s="9">
        <v>2.45</v>
      </c>
      <c r="D95" s="9">
        <v>2.45</v>
      </c>
      <c r="E95" s="9">
        <v>2.26</v>
      </c>
      <c r="F95" s="9">
        <v>3</v>
      </c>
      <c r="G95" s="34">
        <v>2.79</v>
      </c>
      <c r="H95" s="34">
        <v>2.79</v>
      </c>
      <c r="I95" s="34">
        <v>3.7</v>
      </c>
      <c r="J95" s="34">
        <v>3.49</v>
      </c>
      <c r="K95" s="34">
        <v>4.88</v>
      </c>
      <c r="L95" s="34">
        <v>4.55</v>
      </c>
    </row>
    <row r="96" spans="1:12" ht="14.25">
      <c r="A96" s="3"/>
      <c r="B96" s="10" t="s">
        <v>27</v>
      </c>
      <c r="C96" s="9">
        <v>12</v>
      </c>
      <c r="D96" s="9">
        <v>12</v>
      </c>
      <c r="E96" s="9">
        <v>10.81</v>
      </c>
      <c r="F96" s="9">
        <v>7</v>
      </c>
      <c r="G96" s="34">
        <v>7</v>
      </c>
      <c r="H96" s="34">
        <v>0.63</v>
      </c>
      <c r="I96" s="34">
        <v>2</v>
      </c>
      <c r="J96" s="34">
        <v>7.8</v>
      </c>
      <c r="K96" s="34">
        <v>0.41</v>
      </c>
      <c r="L96" s="34">
        <v>2</v>
      </c>
    </row>
    <row r="97" spans="1:12" ht="14.25">
      <c r="A97" s="3"/>
      <c r="B97" s="8" t="s">
        <v>25</v>
      </c>
      <c r="C97" s="9">
        <v>1.15</v>
      </c>
      <c r="D97" s="9">
        <v>1.15</v>
      </c>
      <c r="E97" s="9">
        <v>1.15</v>
      </c>
      <c r="F97" s="9">
        <v>1.3</v>
      </c>
      <c r="G97" s="34">
        <v>1.27</v>
      </c>
      <c r="H97" s="34">
        <v>1.27</v>
      </c>
      <c r="I97" s="34">
        <v>1.35</v>
      </c>
      <c r="J97" s="34">
        <v>1.33</v>
      </c>
      <c r="K97" s="34">
        <v>1.33</v>
      </c>
      <c r="L97" s="34">
        <v>1.65</v>
      </c>
    </row>
    <row r="98" spans="1:12" ht="14.25">
      <c r="A98" s="3"/>
      <c r="B98" s="8" t="s">
        <v>70</v>
      </c>
      <c r="C98" s="9">
        <v>0.55</v>
      </c>
      <c r="D98" s="9">
        <v>0.55</v>
      </c>
      <c r="E98" s="9">
        <v>0.55</v>
      </c>
      <c r="F98" s="9">
        <v>0.65</v>
      </c>
      <c r="G98" s="34">
        <v>0.65</v>
      </c>
      <c r="H98" s="34">
        <v>0.46</v>
      </c>
      <c r="I98" s="34">
        <v>0.9</v>
      </c>
      <c r="J98" s="34">
        <v>0.88</v>
      </c>
      <c r="K98" s="34">
        <v>0.88</v>
      </c>
      <c r="L98" s="34">
        <v>1.1</v>
      </c>
    </row>
    <row r="99" spans="1:12" ht="15">
      <c r="A99" s="3"/>
      <c r="B99" s="4" t="s">
        <v>112</v>
      </c>
      <c r="C99" s="5">
        <f aca="true" t="shared" si="8" ref="C99:I99">SUM(C93:C98)</f>
        <v>23.65</v>
      </c>
      <c r="D99" s="5">
        <f t="shared" si="8"/>
        <v>31.8</v>
      </c>
      <c r="E99" s="5">
        <f t="shared" si="8"/>
        <v>43.419999999999995</v>
      </c>
      <c r="F99" s="5">
        <f t="shared" si="8"/>
        <v>19.849999999999998</v>
      </c>
      <c r="G99" s="5">
        <f t="shared" si="8"/>
        <v>19.61</v>
      </c>
      <c r="H99" s="5">
        <f t="shared" si="8"/>
        <v>11.860000000000001</v>
      </c>
      <c r="I99" s="5">
        <f t="shared" si="8"/>
        <v>17.35</v>
      </c>
      <c r="J99" s="5">
        <f>SUM(J93:J98)</f>
        <v>22.099999999999998</v>
      </c>
      <c r="K99" s="5">
        <f>SUM(K93:K98)</f>
        <v>17.31</v>
      </c>
      <c r="L99" s="41">
        <f>SUM(L93:L98)</f>
        <v>20.5</v>
      </c>
    </row>
    <row r="100" spans="1:15" s="17" customFormat="1" ht="15">
      <c r="A100" s="3"/>
      <c r="B100" s="15"/>
      <c r="C100" s="5"/>
      <c r="D100" s="5"/>
      <c r="E100" s="5"/>
      <c r="F100" s="5"/>
      <c r="G100" s="34"/>
      <c r="H100" s="34"/>
      <c r="I100" s="34"/>
      <c r="J100" s="34"/>
      <c r="K100" s="34"/>
      <c r="L100" s="34"/>
      <c r="M100" s="1"/>
      <c r="N100" s="1"/>
      <c r="O100" s="1"/>
    </row>
    <row r="101" spans="1:15" s="17" customFormat="1" ht="15">
      <c r="A101" s="3">
        <v>12</v>
      </c>
      <c r="B101" s="15" t="s">
        <v>90</v>
      </c>
      <c r="C101" s="5"/>
      <c r="D101" s="5"/>
      <c r="E101" s="5"/>
      <c r="F101" s="5"/>
      <c r="G101" s="34"/>
      <c r="H101" s="34"/>
      <c r="I101" s="34"/>
      <c r="J101" s="34"/>
      <c r="K101" s="34"/>
      <c r="L101" s="34"/>
      <c r="M101" s="1"/>
      <c r="N101" s="1"/>
      <c r="O101" s="1"/>
    </row>
    <row r="102" spans="1:15" s="17" customFormat="1" ht="30">
      <c r="A102" s="3"/>
      <c r="B102" s="38" t="s">
        <v>114</v>
      </c>
      <c r="C102" s="5"/>
      <c r="D102" s="5"/>
      <c r="E102" s="5"/>
      <c r="F102" s="39">
        <v>5</v>
      </c>
      <c r="G102" s="34">
        <v>5</v>
      </c>
      <c r="H102" s="34">
        <v>2.46</v>
      </c>
      <c r="I102" s="34">
        <v>5</v>
      </c>
      <c r="J102" s="34">
        <v>4.75</v>
      </c>
      <c r="K102" s="34">
        <v>0.95</v>
      </c>
      <c r="L102" s="34">
        <v>0.5</v>
      </c>
      <c r="M102" s="1"/>
      <c r="N102" s="1"/>
      <c r="O102" s="1"/>
    </row>
    <row r="103" spans="1:15" ht="15.75" customHeight="1">
      <c r="A103" s="29"/>
      <c r="B103" s="16" t="s">
        <v>108</v>
      </c>
      <c r="C103" s="9">
        <v>0.01</v>
      </c>
      <c r="D103" s="9">
        <v>0.05</v>
      </c>
      <c r="E103" s="9">
        <v>0.05</v>
      </c>
      <c r="F103" s="9">
        <v>0.07</v>
      </c>
      <c r="G103" s="35">
        <v>6.07</v>
      </c>
      <c r="H103" s="35">
        <v>0</v>
      </c>
      <c r="I103" s="35">
        <v>0.21</v>
      </c>
      <c r="J103" s="35">
        <v>0.21</v>
      </c>
      <c r="K103" s="35">
        <v>0.21</v>
      </c>
      <c r="L103" s="35">
        <v>0.21</v>
      </c>
      <c r="M103" s="17"/>
      <c r="N103" s="17"/>
      <c r="O103" s="17"/>
    </row>
    <row r="104" spans="1:15" ht="15.75" customHeight="1">
      <c r="A104" s="29"/>
      <c r="B104" s="16" t="s">
        <v>72</v>
      </c>
      <c r="C104" s="9"/>
      <c r="D104" s="9"/>
      <c r="E104" s="9"/>
      <c r="F104" s="9"/>
      <c r="G104" s="35"/>
      <c r="H104" s="35"/>
      <c r="I104" s="35"/>
      <c r="J104" s="35"/>
      <c r="K104" s="35"/>
      <c r="L104" s="35"/>
      <c r="M104" s="17"/>
      <c r="N104" s="17"/>
      <c r="O104" s="17"/>
    </row>
    <row r="105" spans="1:15" ht="28.5">
      <c r="A105" s="29"/>
      <c r="B105" s="16" t="s">
        <v>89</v>
      </c>
      <c r="C105" s="9"/>
      <c r="D105" s="9">
        <v>10</v>
      </c>
      <c r="E105" s="9">
        <v>9.8</v>
      </c>
      <c r="F105" s="9">
        <v>10</v>
      </c>
      <c r="G105" s="35">
        <v>73.94</v>
      </c>
      <c r="H105" s="35">
        <v>35.58</v>
      </c>
      <c r="I105" s="35">
        <v>21</v>
      </c>
      <c r="J105" s="35">
        <v>20</v>
      </c>
      <c r="K105" s="35">
        <v>19.88</v>
      </c>
      <c r="L105" s="35">
        <v>10</v>
      </c>
      <c r="M105" s="17"/>
      <c r="N105" s="17"/>
      <c r="O105" s="17"/>
    </row>
    <row r="106" spans="1:12" ht="14.25">
      <c r="A106" s="3"/>
      <c r="B106" s="10" t="s">
        <v>105</v>
      </c>
      <c r="C106" s="9"/>
      <c r="D106" s="9"/>
      <c r="E106" s="9"/>
      <c r="F106" s="9"/>
      <c r="G106" s="34">
        <v>0</v>
      </c>
      <c r="H106" s="34"/>
      <c r="I106" s="34">
        <v>1</v>
      </c>
      <c r="J106" s="34">
        <v>0</v>
      </c>
      <c r="K106" s="34"/>
      <c r="L106" s="34">
        <v>0</v>
      </c>
    </row>
    <row r="107" spans="1:12" ht="15.75" customHeight="1">
      <c r="A107" s="3"/>
      <c r="B107" s="32" t="s">
        <v>101</v>
      </c>
      <c r="C107" s="9"/>
      <c r="D107" s="9"/>
      <c r="E107" s="9"/>
      <c r="F107" s="9"/>
      <c r="G107" s="34">
        <v>10</v>
      </c>
      <c r="H107" s="34">
        <v>10</v>
      </c>
      <c r="I107" s="34">
        <v>1</v>
      </c>
      <c r="J107" s="34">
        <v>0</v>
      </c>
      <c r="K107" s="34"/>
      <c r="L107" s="34">
        <v>0</v>
      </c>
    </row>
    <row r="108" spans="1:12" ht="15.75" customHeight="1">
      <c r="A108" s="3"/>
      <c r="B108" s="32" t="s">
        <v>102</v>
      </c>
      <c r="C108" s="9"/>
      <c r="D108" s="9"/>
      <c r="E108" s="9"/>
      <c r="F108" s="9"/>
      <c r="G108" s="34">
        <v>1</v>
      </c>
      <c r="H108" s="34">
        <v>1</v>
      </c>
      <c r="I108" s="34">
        <v>0</v>
      </c>
      <c r="J108" s="34"/>
      <c r="K108" s="34"/>
      <c r="L108" s="34">
        <v>0</v>
      </c>
    </row>
    <row r="109" spans="1:12" ht="15.75" customHeight="1">
      <c r="A109" s="3"/>
      <c r="B109" s="43" t="s">
        <v>115</v>
      </c>
      <c r="C109" s="9"/>
      <c r="D109" s="9"/>
      <c r="E109" s="9"/>
      <c r="F109" s="9"/>
      <c r="G109" s="34"/>
      <c r="H109" s="34"/>
      <c r="I109" s="34"/>
      <c r="J109" s="34"/>
      <c r="K109" s="34"/>
      <c r="L109" s="34">
        <v>0.05</v>
      </c>
    </row>
    <row r="110" spans="1:12" ht="14.25">
      <c r="A110" s="3"/>
      <c r="B110" s="32" t="s">
        <v>103</v>
      </c>
      <c r="C110" s="9"/>
      <c r="D110" s="9"/>
      <c r="E110" s="9"/>
      <c r="F110" s="9"/>
      <c r="G110" s="34">
        <v>7.25</v>
      </c>
      <c r="H110" s="34">
        <v>6.24</v>
      </c>
      <c r="I110" s="34">
        <v>5</v>
      </c>
      <c r="J110" s="34">
        <v>54.75</v>
      </c>
      <c r="K110" s="34">
        <v>53.94</v>
      </c>
      <c r="L110" s="34">
        <v>0.01</v>
      </c>
    </row>
    <row r="111" spans="1:12" ht="28.5">
      <c r="A111" s="3"/>
      <c r="B111" s="43" t="s">
        <v>116</v>
      </c>
      <c r="C111" s="9"/>
      <c r="D111" s="9"/>
      <c r="E111" s="9"/>
      <c r="F111" s="9"/>
      <c r="G111" s="34"/>
      <c r="H111" s="34"/>
      <c r="I111" s="34"/>
      <c r="J111" s="34"/>
      <c r="K111" s="34">
        <v>0</v>
      </c>
      <c r="L111" s="34">
        <v>0.5</v>
      </c>
    </row>
    <row r="112" spans="1:12" ht="18" customHeight="1">
      <c r="A112" s="3"/>
      <c r="B112" s="33" t="s">
        <v>104</v>
      </c>
      <c r="C112" s="19">
        <f>SUM(C103:C110)</f>
        <v>0.01</v>
      </c>
      <c r="D112" s="19">
        <f>SUM(D103:D110)</f>
        <v>10.05</v>
      </c>
      <c r="E112" s="19">
        <f>SUM(E103:E110)</f>
        <v>9.850000000000001</v>
      </c>
      <c r="F112" s="19">
        <f>SUM(F103:F110)</f>
        <v>10.07</v>
      </c>
      <c r="G112" s="19">
        <f>SUM(G103:G110)</f>
        <v>98.25999999999999</v>
      </c>
      <c r="H112" s="19">
        <f>SUM(H102:H110)</f>
        <v>55.28</v>
      </c>
      <c r="I112" s="19">
        <v>33.21</v>
      </c>
      <c r="J112" s="19">
        <f>SUM(J102:J110)</f>
        <v>79.71000000000001</v>
      </c>
      <c r="K112" s="19">
        <f>K102+K103+K105+K110</f>
        <v>74.97999999999999</v>
      </c>
      <c r="L112" s="42">
        <f>SUM(L102:L111)</f>
        <v>11.270000000000001</v>
      </c>
    </row>
    <row r="113" spans="1:12" ht="20.25" customHeight="1">
      <c r="A113" s="3"/>
      <c r="B113" s="18" t="s">
        <v>91</v>
      </c>
      <c r="C113" s="5">
        <f aca="true" t="shared" si="9" ref="C113:L113">SUM(C9+C12+C34+C39+C47+C53+C55+C69+C79+C90+C99+C112)</f>
        <v>349.99999999999994</v>
      </c>
      <c r="D113" s="5">
        <f t="shared" si="9"/>
        <v>360</v>
      </c>
      <c r="E113" s="5">
        <f t="shared" si="9"/>
        <v>360.84000000000003</v>
      </c>
      <c r="F113" s="5">
        <f t="shared" si="9"/>
        <v>375.61000000000007</v>
      </c>
      <c r="G113" s="5">
        <f t="shared" si="9"/>
        <v>459.99999999999994</v>
      </c>
      <c r="H113" s="5">
        <f t="shared" si="9"/>
        <v>394.03999999999996</v>
      </c>
      <c r="I113" s="5">
        <f t="shared" si="9"/>
        <v>425</v>
      </c>
      <c r="J113" s="5">
        <f t="shared" si="9"/>
        <v>508</v>
      </c>
      <c r="K113" s="5">
        <f t="shared" si="9"/>
        <v>518.61</v>
      </c>
      <c r="L113" s="41">
        <f t="shared" si="9"/>
        <v>526</v>
      </c>
    </row>
    <row r="114" ht="14.25">
      <c r="A114" s="2"/>
    </row>
    <row r="115" spans="1:5" ht="15">
      <c r="A115" s="75"/>
      <c r="B115" s="75"/>
      <c r="C115" s="75"/>
      <c r="D115" s="2"/>
      <c r="E115" s="2"/>
    </row>
    <row r="116" spans="1:15" s="20" customFormat="1" ht="15">
      <c r="A116" s="75"/>
      <c r="B116" s="75"/>
      <c r="C116" s="75"/>
      <c r="D116" s="2"/>
      <c r="E116" s="2"/>
      <c r="F116" s="1"/>
      <c r="G116" s="1"/>
      <c r="H116" s="1"/>
      <c r="I116" s="1"/>
      <c r="J116" s="1"/>
      <c r="K116" s="1"/>
      <c r="L116" s="1"/>
      <c r="M116" s="1"/>
      <c r="N116" s="1"/>
      <c r="O116" s="1"/>
    </row>
    <row r="117" spans="1:15" s="20" customFormat="1" ht="14.25">
      <c r="A117" s="2"/>
      <c r="B117" s="2"/>
      <c r="C117" s="2"/>
      <c r="D117" s="2"/>
      <c r="E117" s="2"/>
      <c r="F117" s="2"/>
      <c r="G117" s="2"/>
      <c r="H117" s="2"/>
      <c r="I117" s="2"/>
      <c r="J117" s="1"/>
      <c r="K117" s="1"/>
      <c r="L117" s="1"/>
      <c r="M117" s="1"/>
      <c r="N117" s="1"/>
      <c r="O117" s="1"/>
    </row>
    <row r="118" spans="1:15" s="20" customFormat="1" ht="14.25">
      <c r="A118" s="2"/>
      <c r="B118" s="2"/>
      <c r="C118" s="2"/>
      <c r="D118" s="2"/>
      <c r="E118" s="2"/>
      <c r="F118" s="2"/>
      <c r="G118" s="2"/>
      <c r="H118" s="2"/>
      <c r="I118" s="2"/>
      <c r="J118" s="1"/>
      <c r="K118" s="1"/>
      <c r="L118" s="1"/>
      <c r="M118" s="1"/>
      <c r="N118" s="1"/>
      <c r="O118" s="1"/>
    </row>
    <row r="119" spans="1:15" s="23" customFormat="1" ht="15">
      <c r="A119" s="27"/>
      <c r="B119" s="27"/>
      <c r="C119" s="73"/>
      <c r="D119" s="73"/>
      <c r="E119" s="73"/>
      <c r="F119" s="28"/>
      <c r="G119" s="28"/>
      <c r="H119" s="28"/>
      <c r="I119" s="28"/>
      <c r="J119" s="20"/>
      <c r="K119" s="20"/>
      <c r="L119" s="20"/>
      <c r="M119" s="20"/>
      <c r="N119" s="20"/>
      <c r="O119" s="20"/>
    </row>
    <row r="120" spans="1:15" ht="31.5" customHeight="1">
      <c r="A120" s="21"/>
      <c r="B120" s="21"/>
      <c r="C120" s="74"/>
      <c r="D120" s="72"/>
      <c r="E120" s="72"/>
      <c r="F120" s="72"/>
      <c r="G120" s="72"/>
      <c r="H120" s="72"/>
      <c r="I120" s="72"/>
      <c r="J120" s="20"/>
      <c r="K120" s="20"/>
      <c r="L120" s="20"/>
      <c r="M120" s="20"/>
      <c r="N120" s="20"/>
      <c r="O120" s="20"/>
    </row>
    <row r="121" spans="1:15" ht="31.5" customHeight="1">
      <c r="A121" s="21"/>
      <c r="B121" s="22"/>
      <c r="C121" s="74"/>
      <c r="D121" s="72"/>
      <c r="E121" s="72"/>
      <c r="F121" s="72"/>
      <c r="G121" s="72"/>
      <c r="H121" s="72"/>
      <c r="I121" s="72"/>
      <c r="J121" s="20"/>
      <c r="K121" s="20"/>
      <c r="L121" s="20"/>
      <c r="M121" s="20"/>
      <c r="N121" s="20"/>
      <c r="O121" s="20"/>
    </row>
    <row r="122" spans="1:15" ht="31.5" customHeight="1">
      <c r="A122" s="26"/>
      <c r="B122" s="26"/>
      <c r="C122" s="26"/>
      <c r="D122" s="26"/>
      <c r="E122" s="26"/>
      <c r="F122" s="26"/>
      <c r="G122" s="26"/>
      <c r="H122" s="26"/>
      <c r="I122" s="26"/>
      <c r="J122" s="23"/>
      <c r="K122" s="23"/>
      <c r="L122" s="23"/>
      <c r="M122" s="23"/>
      <c r="N122" s="23"/>
      <c r="O122" s="23"/>
    </row>
    <row r="123" spans="1:5" ht="31.5" customHeight="1">
      <c r="A123" s="2"/>
      <c r="B123" s="2"/>
      <c r="C123" s="2"/>
      <c r="D123" s="2"/>
      <c r="E123" s="2"/>
    </row>
    <row r="124" ht="31.5" customHeight="1"/>
    <row r="125" ht="31.5" customHeight="1"/>
    <row r="126" ht="31.5" customHeight="1"/>
    <row r="127" ht="31.5" customHeight="1"/>
    <row r="128" ht="31.5" customHeight="1"/>
    <row r="129" ht="31.5" customHeight="1"/>
    <row r="130" ht="31.5" customHeight="1"/>
    <row r="131" ht="31.5" customHeight="1"/>
    <row r="132" ht="31.5" customHeight="1"/>
    <row r="280" ht="14.25">
      <c r="D280" s="1" t="s">
        <v>92</v>
      </c>
    </row>
  </sheetData>
  <sheetProtection/>
  <mergeCells count="29">
    <mergeCell ref="A1:O1"/>
    <mergeCell ref="A2:O2"/>
    <mergeCell ref="A3:L3"/>
    <mergeCell ref="A4:L4"/>
    <mergeCell ref="A5:A7"/>
    <mergeCell ref="B5:B7"/>
    <mergeCell ref="C5:E5"/>
    <mergeCell ref="F5:H5"/>
    <mergeCell ref="I5:K5"/>
    <mergeCell ref="C6:C7"/>
    <mergeCell ref="D6:D7"/>
    <mergeCell ref="E6:E7"/>
    <mergeCell ref="F6:F7"/>
    <mergeCell ref="G6:G7"/>
    <mergeCell ref="H6:H7"/>
    <mergeCell ref="I6:I7"/>
    <mergeCell ref="J6:J7"/>
    <mergeCell ref="K6:K7"/>
    <mergeCell ref="L6:L7"/>
    <mergeCell ref="F120:F121"/>
    <mergeCell ref="G120:G121"/>
    <mergeCell ref="H120:H121"/>
    <mergeCell ref="I120:I121"/>
    <mergeCell ref="A115:C115"/>
    <mergeCell ref="A116:C116"/>
    <mergeCell ref="C119:E119"/>
    <mergeCell ref="C120:C121"/>
    <mergeCell ref="D120:D121"/>
    <mergeCell ref="E120:E121"/>
  </mergeCells>
  <printOptions/>
  <pageMargins left="0.7" right="0.7" top="0.75" bottom="0.75" header="0.3" footer="0.3"/>
  <pageSetup horizontalDpi="600" verticalDpi="600" orientation="landscape" scale="80" r:id="rId1"/>
  <rowBreaks count="3" manualBreakCount="3">
    <brk id="35" max="11" man="1"/>
    <brk id="79" max="11" man="1"/>
    <brk id="113" max="11"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DEPTT. OF 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c rathore</dc:creator>
  <cp:keywords/>
  <dc:description/>
  <cp:lastModifiedBy> </cp:lastModifiedBy>
  <cp:lastPrinted>2009-07-03T13:23:37Z</cp:lastPrinted>
  <dcterms:created xsi:type="dcterms:W3CDTF">2000-09-13T18:32:41Z</dcterms:created>
  <dcterms:modified xsi:type="dcterms:W3CDTF">2009-07-03T13:23:48Z</dcterms:modified>
  <cp:category/>
  <cp:version/>
  <cp:contentType/>
  <cp:contentStatus/>
</cp:coreProperties>
</file>